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t Acasa\SEE 2018\RUNDA 2\Raportare finala\"/>
    </mc:Choice>
  </mc:AlternateContent>
  <xr:revisionPtr revIDLastSave="0" documentId="13_ncr:1_{626CE190-A478-4F75-B795-0CF7D031BD5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5" r:id="rId1"/>
    <sheet name="Project budget" sheetId="1" r:id="rId2"/>
    <sheet name="INFO" sheetId="4" state="hidden" r:id="rId3"/>
  </sheets>
  <externalReferences>
    <externalReference r:id="rId4"/>
  </externalReferences>
  <definedNames>
    <definedName name="COOKIES">#REF!</definedName>
    <definedName name="DIST" localSheetId="2">INFO!$C$3:$C$7</definedName>
    <definedName name="DIST">INFO!$C$3:$C$7</definedName>
    <definedName name="Distance" localSheetId="2">INFO!$C$3:$C$7</definedName>
    <definedName name="Level_of_study__teaching">INFO!#REF!</definedName>
    <definedName name="Mobility">INFO!$B$10:$B$13</definedName>
    <definedName name="nivel">[1]nivel!$A$1:$A$3</definedName>
    <definedName name="Partner">#REF!</definedName>
    <definedName name="POC">#REF!</definedName>
    <definedName name="_xlnm.Print_Area" localSheetId="1">'Project budget'!$C$1:$U$118</definedName>
    <definedName name="tara_dest">[1]tara_dest!$A$1:$A$32</definedName>
  </definedNames>
  <calcPr calcId="181029"/>
</workbook>
</file>

<file path=xl/calcChain.xml><?xml version="1.0" encoding="utf-8"?>
<calcChain xmlns="http://schemas.openxmlformats.org/spreadsheetml/2006/main">
  <c r="J108" i="1" l="1"/>
  <c r="V115" i="1"/>
  <c r="V114" i="1"/>
  <c r="V111" i="1"/>
  <c r="V110" i="1"/>
  <c r="V109" i="1"/>
  <c r="V46" i="1"/>
  <c r="V108" i="1"/>
  <c r="W115" i="1"/>
  <c r="W102" i="1"/>
  <c r="V102" i="1"/>
  <c r="W62" i="1"/>
  <c r="V62" i="1"/>
  <c r="W90" i="1"/>
  <c r="V90" i="1"/>
  <c r="W46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70" i="1"/>
  <c r="AE71" i="1"/>
  <c r="AE72" i="1"/>
  <c r="AE73" i="1"/>
  <c r="R73" i="1"/>
  <c r="AF73" i="1" s="1"/>
  <c r="O73" i="1"/>
  <c r="K73" i="1"/>
  <c r="L73" i="1" s="1"/>
  <c r="AD73" i="1" s="1"/>
  <c r="AF72" i="1"/>
  <c r="U72" i="1"/>
  <c r="R72" i="1"/>
  <c r="O72" i="1"/>
  <c r="L72" i="1"/>
  <c r="AD72" i="1" s="1"/>
  <c r="K72" i="1"/>
  <c r="AF74" i="1"/>
  <c r="R74" i="1"/>
  <c r="O74" i="1"/>
  <c r="AE74" i="1" s="1"/>
  <c r="K74" i="1"/>
  <c r="L74" i="1" s="1"/>
  <c r="AD74" i="1" s="1"/>
  <c r="AF71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AF68" i="1"/>
  <c r="AE68" i="1"/>
  <c r="AD68" i="1"/>
  <c r="U74" i="1" l="1"/>
  <c r="U73" i="1"/>
  <c r="R69" i="1"/>
  <c r="AF69" i="1" s="1"/>
  <c r="R70" i="1"/>
  <c r="AF70" i="1" s="1"/>
  <c r="K69" i="1"/>
  <c r="K70" i="1"/>
  <c r="I52" i="1"/>
  <c r="I53" i="1"/>
  <c r="I54" i="1"/>
  <c r="I55" i="1"/>
  <c r="I56" i="1"/>
  <c r="I57" i="1"/>
  <c r="I58" i="1"/>
  <c r="I59" i="1"/>
  <c r="I60" i="1"/>
  <c r="I61" i="1"/>
  <c r="I51" i="1"/>
  <c r="G38" i="1"/>
  <c r="G39" i="1"/>
  <c r="G40" i="1"/>
  <c r="G41" i="1"/>
  <c r="G42" i="1"/>
  <c r="G43" i="1"/>
  <c r="G44" i="1"/>
  <c r="G45" i="1"/>
  <c r="G37" i="1"/>
  <c r="D36" i="1"/>
  <c r="G36" i="1" s="1"/>
  <c r="F107" i="1" l="1"/>
  <c r="I107" i="1" l="1"/>
  <c r="H107" i="1"/>
  <c r="H109" i="1" s="1"/>
  <c r="G107" i="1"/>
  <c r="G109" i="1" s="1"/>
  <c r="E107" i="1"/>
  <c r="T90" i="1"/>
  <c r="R71" i="1"/>
  <c r="AF90" i="1" s="1"/>
  <c r="R90" i="1" s="1"/>
  <c r="E113" i="1" s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O70" i="1"/>
  <c r="O71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69" i="1"/>
  <c r="AE69" i="1" s="1"/>
  <c r="L75" i="1"/>
  <c r="AD75" i="1" s="1"/>
  <c r="L76" i="1"/>
  <c r="AD76" i="1" s="1"/>
  <c r="L77" i="1"/>
  <c r="AD77" i="1" s="1"/>
  <c r="L78" i="1"/>
  <c r="AD78" i="1" s="1"/>
  <c r="L79" i="1"/>
  <c r="AD79" i="1" s="1"/>
  <c r="L80" i="1"/>
  <c r="AD80" i="1" s="1"/>
  <c r="L81" i="1"/>
  <c r="AD81" i="1" s="1"/>
  <c r="L82" i="1"/>
  <c r="AD82" i="1" s="1"/>
  <c r="L83" i="1"/>
  <c r="AD83" i="1" s="1"/>
  <c r="L84" i="1"/>
  <c r="AD84" i="1" s="1"/>
  <c r="L85" i="1"/>
  <c r="AD85" i="1" s="1"/>
  <c r="L86" i="1"/>
  <c r="AD86" i="1" s="1"/>
  <c r="L87" i="1"/>
  <c r="AD87" i="1" s="1"/>
  <c r="L88" i="1"/>
  <c r="AD88" i="1" s="1"/>
  <c r="L89" i="1"/>
  <c r="AD89" i="1" s="1"/>
  <c r="AE90" i="1" l="1"/>
  <c r="O90" i="1" s="1"/>
  <c r="E112" i="1" s="1"/>
  <c r="I109" i="1"/>
  <c r="I110" i="1"/>
  <c r="L69" i="1"/>
  <c r="AD69" i="1" s="1"/>
  <c r="U69" i="1" s="1"/>
  <c r="L70" i="1"/>
  <c r="AD70" i="1" s="1"/>
  <c r="U70" i="1" s="1"/>
  <c r="K71" i="1"/>
  <c r="L71" i="1" s="1"/>
  <c r="AD71" i="1" s="1"/>
  <c r="U71" i="1" s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AD90" i="1" l="1"/>
  <c r="L90" i="1" s="1"/>
  <c r="E111" i="1" s="1"/>
  <c r="I115" i="1"/>
  <c r="U90" i="1"/>
  <c r="G110" i="1"/>
  <c r="H110" i="1"/>
  <c r="F110" i="1"/>
  <c r="G62" i="1"/>
  <c r="F109" i="1"/>
  <c r="E108" i="1"/>
  <c r="J110" i="1" l="1"/>
  <c r="G115" i="1"/>
  <c r="J109" i="1"/>
  <c r="F115" i="1"/>
  <c r="G46" i="1"/>
  <c r="K90" i="1"/>
  <c r="J113" i="1"/>
  <c r="I62" i="1"/>
  <c r="F62" i="1"/>
  <c r="J111" i="1"/>
  <c r="H115" i="1" l="1"/>
  <c r="H102" i="1"/>
  <c r="E114" i="1" s="1"/>
  <c r="J114" i="1" s="1"/>
  <c r="E115" i="1" l="1"/>
  <c r="J112" i="1"/>
  <c r="J115" i="1" s="1"/>
</calcChain>
</file>

<file path=xl/sharedStrings.xml><?xml version="1.0" encoding="utf-8"?>
<sst xmlns="http://schemas.openxmlformats.org/spreadsheetml/2006/main" count="160" uniqueCount="113">
  <si>
    <t>NO</t>
  </si>
  <si>
    <t>IS</t>
  </si>
  <si>
    <t>LI</t>
  </si>
  <si>
    <t>RO</t>
  </si>
  <si>
    <t>Country</t>
  </si>
  <si>
    <t xml:space="preserve">Code </t>
  </si>
  <si>
    <t>Technical</t>
  </si>
  <si>
    <t>Administrative</t>
  </si>
  <si>
    <t>Romania</t>
  </si>
  <si>
    <t>Iceland</t>
  </si>
  <si>
    <t>Liechtenstein</t>
  </si>
  <si>
    <t>Norway</t>
  </si>
  <si>
    <t>Euro</t>
  </si>
  <si>
    <t>Expenditure</t>
  </si>
  <si>
    <t>Director/Project manager</t>
  </si>
  <si>
    <t>Researcher/Teacher/Trainer</t>
  </si>
  <si>
    <t xml:space="preserve">Country </t>
  </si>
  <si>
    <t>Yes</t>
  </si>
  <si>
    <t>No</t>
  </si>
  <si>
    <t>Institution role in project</t>
  </si>
  <si>
    <t>Project Title</t>
  </si>
  <si>
    <t>Town</t>
  </si>
  <si>
    <t>Distance band</t>
  </si>
  <si>
    <t>D1</t>
  </si>
  <si>
    <t>Institution Role</t>
  </si>
  <si>
    <t>Distance code</t>
  </si>
  <si>
    <t>100-499 km</t>
  </si>
  <si>
    <t>D2</t>
  </si>
  <si>
    <t>500-1999 km</t>
  </si>
  <si>
    <t>D3</t>
  </si>
  <si>
    <t>2000-2999 km</t>
  </si>
  <si>
    <t>D4</t>
  </si>
  <si>
    <t>3000-3999 km</t>
  </si>
  <si>
    <t>D5</t>
  </si>
  <si>
    <t>4000-7999 km</t>
  </si>
  <si>
    <t xml:space="preserve">Type of mobility       </t>
  </si>
  <si>
    <t>Type of Mobility</t>
  </si>
  <si>
    <t>Number of participants</t>
  </si>
  <si>
    <t>Manager</t>
  </si>
  <si>
    <t>Teacher/Trainer/Researcher</t>
  </si>
  <si>
    <t>Technician</t>
  </si>
  <si>
    <t>Administrative staff</t>
  </si>
  <si>
    <t>O1</t>
  </si>
  <si>
    <t>O2</t>
  </si>
  <si>
    <t>O3</t>
  </si>
  <si>
    <t xml:space="preserve">Destination country </t>
  </si>
  <si>
    <t>Country code</t>
  </si>
  <si>
    <t>Individual support (Euro)</t>
  </si>
  <si>
    <t xml:space="preserve">Travel (Euro)          </t>
  </si>
  <si>
    <t>E1</t>
  </si>
  <si>
    <t>E2</t>
  </si>
  <si>
    <t>E3</t>
  </si>
  <si>
    <t>Project Promoter</t>
  </si>
  <si>
    <t>Name of the institution                                    (including Project Promoter)</t>
  </si>
  <si>
    <t>Project duration (from 12-24 months)</t>
  </si>
  <si>
    <t>Host institution</t>
  </si>
  <si>
    <t xml:space="preserve">Romania </t>
  </si>
  <si>
    <t>Number of participants in mobility</t>
  </si>
  <si>
    <t xml:space="preserve">Structured course title </t>
  </si>
  <si>
    <t>Structured course period dd/mm/yyyy - dd/mm/yyyy</t>
  </si>
  <si>
    <t>Job shadowing</t>
  </si>
  <si>
    <t>Structured course</t>
  </si>
  <si>
    <t>Study visit</t>
  </si>
  <si>
    <t>Seminar</t>
  </si>
  <si>
    <t>Total number of days</t>
  </si>
  <si>
    <t>Additional costs description</t>
  </si>
  <si>
    <t>1.Institutions involved in the project</t>
  </si>
  <si>
    <t>2. Costs for the organisational support</t>
  </si>
  <si>
    <t>Number of activity days (excluding travel days)  of              structured course</t>
  </si>
  <si>
    <t>Number of activity days (excluding travel days)  of                     other (job shadowing, seminars, study visit)</t>
  </si>
  <si>
    <t>Number of travel days      (if applicable)</t>
  </si>
  <si>
    <t>Mixed (structured course+job shadowing/ study visit / seminar)</t>
  </si>
  <si>
    <t>4. Mobility costs for participants</t>
  </si>
  <si>
    <t>months</t>
  </si>
  <si>
    <t>5. Special needs support (real costs)</t>
  </si>
  <si>
    <t>6. Budget Summary</t>
  </si>
  <si>
    <t>3. Costs for the participation in structured courses -fees (if applicable)</t>
  </si>
  <si>
    <t xml:space="preserve">Name of the institution                             (course provider)                                   </t>
  </si>
  <si>
    <t>Name of the institution                                    (including the Project Promoter)</t>
  </si>
  <si>
    <t xml:space="preserve">Name of the Project Promoter   </t>
  </si>
  <si>
    <t>Organisational support (project promoter)</t>
  </si>
  <si>
    <t>Organisational support ( host institutions)</t>
  </si>
  <si>
    <t>Course fees</t>
  </si>
  <si>
    <t>Individual support</t>
  </si>
  <si>
    <t xml:space="preserve"> Travel costs</t>
  </si>
  <si>
    <t>Linguistic support</t>
  </si>
  <si>
    <t>Special needs</t>
  </si>
  <si>
    <t>Participant name and surname</t>
  </si>
  <si>
    <t>Gender</t>
  </si>
  <si>
    <t>M</t>
  </si>
  <si>
    <t>F</t>
  </si>
  <si>
    <t>Linguistic support?</t>
  </si>
  <si>
    <t>Accompanying person grant (only for special needs)</t>
  </si>
  <si>
    <t>Participant name and surname  (with special needs)</t>
  </si>
  <si>
    <t>Organisational support                                                 (Euro)</t>
  </si>
  <si>
    <t xml:space="preserve">Total grant </t>
  </si>
  <si>
    <t>Grant  (Euro)</t>
  </si>
  <si>
    <t>Total grant</t>
  </si>
  <si>
    <t xml:space="preserve">Total grant used                                             </t>
  </si>
  <si>
    <t>Grant approved by  PO</t>
  </si>
  <si>
    <t>Ineligible grant declared by PP</t>
  </si>
  <si>
    <t>Comments</t>
  </si>
  <si>
    <t>Project no.</t>
  </si>
  <si>
    <t>F-SEE-137/09.2019</t>
  </si>
  <si>
    <t xml:space="preserve">Organisational support adjusted (Euro)                   </t>
  </si>
  <si>
    <t>Total grant adjusted</t>
  </si>
  <si>
    <t>Individual support adjusted (Euro)</t>
  </si>
  <si>
    <t>Travel adjusted (Euro)</t>
  </si>
  <si>
    <t xml:space="preserve">Grant for linguistic support (Euro) </t>
  </si>
  <si>
    <t xml:space="preserve">Grant for linguistic support adjusted (Euro)  </t>
  </si>
  <si>
    <t xml:space="preserve">FINAL REPORT                                                                                                                                                                                                                    Declaration of expenditure                                                                                                                                                                                         Projects in the field of school education                                                                                                                                                             Call for proposals 2018 Round 2                                                                              </t>
  </si>
  <si>
    <t>Duration (number of days  without travel days)</t>
  </si>
  <si>
    <t xml:space="preserve">Name of the host institution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</si>
</sst>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l_e_i_-;\-* #,##0\ _l_e_i_-;_-* &quot;-&quot;??\ _l_e_i_-;_-@_-"/>
  </numFmts>
  <fonts count="25" x14ac:knownFonts="1">
    <font>
      <sz val="10"/>
      <name val="Arial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  <charset val="238"/>
    </font>
    <font>
      <sz val="10"/>
      <color rgb="FF00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9"/>
      <color indexed="9"/>
      <name val="Arial"/>
      <family val="2"/>
    </font>
    <font>
      <b/>
      <sz val="10"/>
      <name val="Georgia"/>
      <family val="1"/>
    </font>
    <font>
      <b/>
      <sz val="12"/>
      <name val="Arial"/>
      <family val="2"/>
    </font>
    <font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5" fillId="0" borderId="0" xfId="0" applyFont="1" applyAlignment="1" applyProtection="1">
      <alignment horizontal="center" vertical="center"/>
    </xf>
    <xf numFmtId="0" fontId="10" fillId="5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5" borderId="17" xfId="0" applyFont="1" applyFill="1" applyBorder="1" applyAlignment="1">
      <alignment horizontal="left"/>
    </xf>
    <xf numFmtId="0" fontId="3" fillId="0" borderId="10" xfId="0" applyFont="1" applyBorder="1"/>
    <xf numFmtId="0" fontId="3" fillId="0" borderId="0" xfId="0" applyFont="1" applyBorder="1"/>
    <xf numFmtId="0" fontId="10" fillId="5" borderId="1" xfId="0" applyFont="1" applyFill="1" applyBorder="1" applyAlignment="1">
      <alignment horizontal="left" wrapText="1"/>
    </xf>
    <xf numFmtId="0" fontId="0" fillId="0" borderId="8" xfId="0" applyBorder="1"/>
    <xf numFmtId="0" fontId="7" fillId="3" borderId="5" xfId="0" applyFont="1" applyFill="1" applyBorder="1"/>
    <xf numFmtId="0" fontId="0" fillId="0" borderId="17" xfId="0" applyBorder="1"/>
    <xf numFmtId="0" fontId="7" fillId="0" borderId="5" xfId="0" applyFont="1" applyBorder="1"/>
    <xf numFmtId="0" fontId="7" fillId="0" borderId="17" xfId="0" applyFont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7" xfId="0" applyFont="1" applyFill="1" applyBorder="1"/>
    <xf numFmtId="0" fontId="0" fillId="0" borderId="17" xfId="0" applyFont="1" applyFill="1" applyBorder="1" applyAlignment="1">
      <alignment wrapText="1"/>
    </xf>
    <xf numFmtId="0" fontId="7" fillId="0" borderId="6" xfId="0" applyFont="1" applyFill="1" applyBorder="1"/>
    <xf numFmtId="0" fontId="7" fillId="0" borderId="18" xfId="0" applyFont="1" applyFill="1" applyBorder="1"/>
    <xf numFmtId="0" fontId="10" fillId="5" borderId="29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7" borderId="1" xfId="1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9" borderId="1" xfId="0" applyNumberFormat="1" applyFont="1" applyFill="1" applyBorder="1" applyAlignment="1" applyProtection="1">
      <alignment horizontal="center" vertical="center"/>
    </xf>
    <xf numFmtId="0" fontId="14" fillId="5" borderId="6" xfId="0" applyFont="1" applyFill="1" applyBorder="1" applyAlignment="1" applyProtection="1">
      <alignment horizontal="center" vertical="center" wrapText="1"/>
      <protection hidden="1"/>
    </xf>
    <xf numFmtId="0" fontId="14" fillId="5" borderId="36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0" fontId="3" fillId="8" borderId="13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0" fontId="0" fillId="10" borderId="1" xfId="0" applyFill="1" applyBorder="1" applyAlignment="1" applyProtection="1">
      <alignment horizontal="center" vertical="center"/>
    </xf>
    <xf numFmtId="164" fontId="7" fillId="6" borderId="1" xfId="0" applyNumberFormat="1" applyFont="1" applyFill="1" applyBorder="1" applyAlignment="1" applyProtection="1">
      <alignment horizontal="center" vertical="center"/>
      <protection locked="0"/>
    </xf>
    <xf numFmtId="0" fontId="7" fillId="6" borderId="40" xfId="0" applyFont="1" applyFill="1" applyBorder="1" applyAlignment="1" applyProtection="1">
      <alignment horizontal="center" vertical="center"/>
      <protection locked="0"/>
    </xf>
    <xf numFmtId="0" fontId="7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1" fillId="5" borderId="26" xfId="0" applyFont="1" applyFill="1" applyBorder="1" applyAlignment="1" applyProtection="1">
      <alignment horizontal="center" vertical="center" wrapText="1"/>
      <protection hidden="1"/>
    </xf>
    <xf numFmtId="0" fontId="15" fillId="5" borderId="29" xfId="0" applyFont="1" applyFill="1" applyBorder="1" applyAlignment="1" applyProtection="1">
      <alignment horizontal="center" vertical="center" wrapText="1"/>
      <protection hidden="1"/>
    </xf>
    <xf numFmtId="0" fontId="15" fillId="5" borderId="2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15" fillId="5" borderId="37" xfId="0" applyFont="1" applyFill="1" applyBorder="1" applyAlignment="1" applyProtection="1">
      <alignment horizontal="center" vertical="center" wrapText="1"/>
      <protection hidden="1"/>
    </xf>
    <xf numFmtId="0" fontId="15" fillId="5" borderId="15" xfId="0" applyFont="1" applyFill="1" applyBorder="1" applyAlignment="1" applyProtection="1">
      <alignment horizontal="center" vertical="center" wrapText="1"/>
      <protection hidden="1"/>
    </xf>
    <xf numFmtId="0" fontId="15" fillId="5" borderId="9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</xf>
    <xf numFmtId="0" fontId="15" fillId="5" borderId="26" xfId="0" applyFont="1" applyFill="1" applyBorder="1" applyAlignment="1" applyProtection="1">
      <alignment horizontal="center" vertical="center" wrapText="1"/>
      <protection hidden="1"/>
    </xf>
    <xf numFmtId="0" fontId="15" fillId="5" borderId="24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</xf>
    <xf numFmtId="0" fontId="22" fillId="11" borderId="7" xfId="0" applyFont="1" applyFill="1" applyBorder="1" applyAlignment="1" applyProtection="1">
      <alignment horizontal="center" vertical="center" wrapText="1"/>
      <protection hidden="1"/>
    </xf>
    <xf numFmtId="0" fontId="22" fillId="11" borderId="35" xfId="0" applyFont="1" applyFill="1" applyBorder="1" applyAlignment="1" applyProtection="1">
      <alignment horizontal="center" vertical="center" wrapText="1"/>
      <protection hidden="1"/>
    </xf>
    <xf numFmtId="0" fontId="22" fillId="11" borderId="8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164" fontId="0" fillId="7" borderId="40" xfId="0" applyNumberFormat="1" applyFill="1" applyBorder="1" applyAlignment="1" applyProtection="1">
      <alignment horizontal="center" vertical="center"/>
    </xf>
    <xf numFmtId="0" fontId="22" fillId="11" borderId="29" xfId="0" applyFont="1" applyFill="1" applyBorder="1" applyAlignment="1" applyProtection="1">
      <alignment horizontal="center" vertical="center" wrapText="1"/>
      <protection hidden="1"/>
    </xf>
    <xf numFmtId="0" fontId="22" fillId="11" borderId="27" xfId="0" applyFont="1" applyFill="1" applyBorder="1" applyAlignment="1" applyProtection="1">
      <alignment horizontal="center" vertical="center" wrapText="1"/>
      <protection hidden="1"/>
    </xf>
    <xf numFmtId="0" fontId="22" fillId="11" borderId="28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2" fillId="11" borderId="48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0" xfId="0" applyNumberFormat="1" applyFont="1" applyFill="1" applyBorder="1" applyAlignment="1" applyProtection="1">
      <alignment horizontal="center" vertical="center"/>
      <protection locked="0"/>
    </xf>
    <xf numFmtId="0" fontId="7" fillId="7" borderId="20" xfId="1" applyNumberFormat="1" applyFont="1" applyFill="1" applyBorder="1" applyAlignment="1" applyProtection="1">
      <alignment horizontal="center" vertical="center"/>
    </xf>
    <xf numFmtId="164" fontId="7" fillId="4" borderId="20" xfId="0" applyNumberFormat="1" applyFont="1" applyFill="1" applyBorder="1" applyAlignment="1" applyProtection="1">
      <alignment horizontal="center" vertical="center"/>
    </xf>
    <xf numFmtId="164" fontId="7" fillId="6" borderId="20" xfId="0" applyNumberFormat="1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</xf>
    <xf numFmtId="0" fontId="7" fillId="6" borderId="49" xfId="0" applyFont="1" applyFill="1" applyBorder="1" applyAlignment="1" applyProtection="1">
      <alignment horizontal="center" vertical="center"/>
      <protection locked="0"/>
    </xf>
    <xf numFmtId="0" fontId="7" fillId="9" borderId="20" xfId="0" applyNumberFormat="1" applyFont="1" applyFill="1" applyBorder="1" applyAlignment="1" applyProtection="1">
      <alignment horizontal="center" vertical="center"/>
    </xf>
    <xf numFmtId="0" fontId="7" fillId="6" borderId="20" xfId="0" applyNumberFormat="1" applyFont="1" applyFill="1" applyBorder="1" applyAlignment="1" applyProtection="1">
      <alignment horizontal="center" vertical="center"/>
      <protection locked="0"/>
    </xf>
    <xf numFmtId="164" fontId="0" fillId="7" borderId="49" xfId="0" applyNumberFormat="1" applyFill="1" applyBorder="1" applyAlignment="1" applyProtection="1">
      <alignment horizontal="center" vertical="center"/>
    </xf>
    <xf numFmtId="0" fontId="15" fillId="5" borderId="25" xfId="0" applyFont="1" applyFill="1" applyBorder="1" applyAlignment="1" applyProtection="1">
      <alignment horizontal="center" vertical="center" wrapText="1"/>
      <protection hidden="1"/>
    </xf>
    <xf numFmtId="0" fontId="10" fillId="5" borderId="29" xfId="0" applyFont="1" applyFill="1" applyBorder="1" applyAlignment="1" applyProtection="1">
      <alignment horizontal="center" vertical="center" wrapText="1"/>
    </xf>
    <xf numFmtId="0" fontId="10" fillId="5" borderId="28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" fillId="9" borderId="25" xfId="0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7" fillId="6" borderId="20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" fontId="4" fillId="5" borderId="27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52" xfId="0" applyNumberFormat="1" applyFont="1" applyFill="1" applyBorder="1" applyAlignment="1" applyProtection="1">
      <alignment horizontal="center" vertical="center" wrapText="1"/>
      <protection hidden="1"/>
    </xf>
    <xf numFmtId="4" fontId="13" fillId="7" borderId="1" xfId="0" applyNumberFormat="1" applyFont="1" applyFill="1" applyBorder="1" applyAlignment="1" applyProtection="1">
      <alignment horizontal="center" vertical="center"/>
    </xf>
    <xf numFmtId="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40" xfId="0" applyNumberFormat="1" applyFont="1" applyFill="1" applyBorder="1" applyAlignment="1" applyProtection="1">
      <alignment horizontal="center" vertical="center" wrapText="1"/>
      <protection hidden="1"/>
    </xf>
    <xf numFmtId="4" fontId="13" fillId="7" borderId="40" xfId="0" applyNumberFormat="1" applyFont="1" applyFill="1" applyBorder="1" applyAlignment="1" applyProtection="1">
      <alignment horizontal="center" vertical="center"/>
    </xf>
    <xf numFmtId="4" fontId="19" fillId="8" borderId="1" xfId="0" applyNumberFormat="1" applyFont="1" applyFill="1" applyBorder="1" applyAlignment="1" applyProtection="1">
      <alignment horizontal="center" vertical="center"/>
    </xf>
    <xf numFmtId="4" fontId="19" fillId="8" borderId="40" xfId="0" applyNumberFormat="1" applyFont="1" applyFill="1" applyBorder="1" applyAlignment="1" applyProtection="1">
      <alignment horizontal="center" vertical="center"/>
    </xf>
    <xf numFmtId="4" fontId="4" fillId="5" borderId="36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38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30" xfId="0" applyNumberFormat="1" applyFont="1" applyFill="1" applyBorder="1" applyAlignment="1" applyProtection="1">
      <alignment horizontal="center" vertical="center"/>
    </xf>
    <xf numFmtId="4" fontId="15" fillId="2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2" borderId="38" xfId="0" applyNumberFormat="1" applyFont="1" applyFill="1" applyBorder="1" applyAlignment="1" applyProtection="1">
      <alignment horizontal="center" vertical="center" wrapText="1"/>
      <protection hidden="1"/>
    </xf>
    <xf numFmtId="4" fontId="23" fillId="0" borderId="45" xfId="0" applyNumberFormat="1" applyFont="1" applyBorder="1" applyAlignment="1" applyProtection="1">
      <alignment horizontal="center" vertical="center"/>
    </xf>
    <xf numFmtId="4" fontId="23" fillId="0" borderId="46" xfId="0" applyNumberFormat="1" applyFont="1" applyBorder="1" applyAlignment="1" applyProtection="1">
      <alignment horizontal="center" vertical="center"/>
    </xf>
    <xf numFmtId="4" fontId="23" fillId="0" borderId="26" xfId="0" applyNumberFormat="1" applyFont="1" applyBorder="1" applyAlignment="1" applyProtection="1">
      <alignment horizontal="center" vertical="center"/>
    </xf>
    <xf numFmtId="4" fontId="23" fillId="0" borderId="25" xfId="0" applyNumberFormat="1" applyFont="1" applyBorder="1" applyAlignment="1" applyProtection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5" xfId="0" applyNumberFormat="1" applyBorder="1" applyAlignment="1" applyProtection="1">
      <alignment horizontal="center" vertical="center"/>
    </xf>
    <xf numFmtId="4" fontId="0" fillId="0" borderId="7" xfId="0" applyNumberFormat="1" applyBorder="1" applyAlignment="1" applyProtection="1">
      <alignment horizontal="center" vertical="center"/>
    </xf>
    <xf numFmtId="4" fontId="0" fillId="0" borderId="25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center" vertical="center"/>
    </xf>
    <xf numFmtId="4" fontId="15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5" fillId="2" borderId="18" xfId="0" applyNumberFormat="1" applyFont="1" applyFill="1" applyBorder="1" applyAlignment="1" applyProtection="1">
      <alignment horizontal="center" vertical="center" wrapText="1"/>
      <protection hidden="1"/>
    </xf>
    <xf numFmtId="4" fontId="23" fillId="11" borderId="25" xfId="0" applyNumberFormat="1" applyFont="1" applyFill="1" applyBorder="1" applyAlignment="1" applyProtection="1">
      <alignment horizontal="center" vertical="center"/>
    </xf>
    <xf numFmtId="4" fontId="23" fillId="0" borderId="53" xfId="0" applyNumberFormat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4" fontId="4" fillId="5" borderId="36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8" xfId="0" applyNumberFormat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42" xfId="0" applyNumberFormat="1" applyBorder="1" applyAlignment="1" applyProtection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4" fillId="5" borderId="35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8" xfId="0" applyNumberFormat="1" applyBorder="1" applyAlignment="1">
      <alignment horizontal="center" vertical="center"/>
    </xf>
    <xf numFmtId="4" fontId="13" fillId="7" borderId="1" xfId="0" applyNumberFormat="1" applyFont="1" applyFill="1" applyBorder="1" applyAlignment="1" applyProtection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15" fillId="2" borderId="38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41" xfId="0" applyNumberFormat="1" applyBorder="1" applyAlignment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8" fillId="7" borderId="14" xfId="0" applyFont="1" applyFill="1" applyBorder="1" applyAlignment="1" applyProtection="1">
      <alignment horizontal="center" vertical="center" wrapText="1"/>
    </xf>
    <xf numFmtId="0" fontId="9" fillId="7" borderId="15" xfId="0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8" fillId="7" borderId="10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0" fillId="7" borderId="16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15" fillId="5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3" fillId="8" borderId="22" xfId="0" applyFont="1" applyFill="1" applyBorder="1" applyAlignment="1" applyProtection="1">
      <alignment horizontal="left" vertical="center" wrapText="1"/>
      <protection locked="0"/>
    </xf>
    <xf numFmtId="0" fontId="3" fillId="8" borderId="23" xfId="0" applyFont="1" applyFill="1" applyBorder="1" applyAlignment="1" applyProtection="1">
      <alignment horizontal="left" vertical="center" wrapText="1"/>
      <protection locked="0"/>
    </xf>
    <xf numFmtId="0" fontId="3" fillId="8" borderId="30" xfId="0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4" fillId="5" borderId="25" xfId="0" applyFont="1" applyFill="1" applyBorder="1" applyAlignment="1" applyProtection="1">
      <alignment horizontal="center" vertical="center" wrapText="1"/>
      <protection hidden="1"/>
    </xf>
    <xf numFmtId="0" fontId="4" fillId="5" borderId="26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39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15209</xdr:colOff>
      <xdr:row>17</xdr:row>
      <xdr:rowOff>38418</xdr:rowOff>
    </xdr:from>
    <xdr:to>
      <xdr:col>16</xdr:col>
      <xdr:colOff>326571</xdr:colOff>
      <xdr:row>22</xdr:row>
      <xdr:rowOff>81640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9145602" y="3848418"/>
          <a:ext cx="7944970" cy="1540008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Note: 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When calculate the project costs please take into account the rates mentioned in the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grant agreement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In order to fill in the buget make sure that this is consistent with the approved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activities mentioned in your application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For the establishment of the distance band applicable, please use the on-line distance calculator available at: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http://ec.europa.eu/programmes/erasmus-plus/resources/distance-calculator_en     </a:t>
          </a:r>
          <a:r>
            <a:rPr lang="en-US" sz="800" baseline="0">
              <a:latin typeface="+mn-lt"/>
              <a:ea typeface="+mn-ea"/>
              <a:cs typeface="+mn-cs"/>
            </a:rPr>
            <a:t>  </a:t>
          </a:r>
          <a:r>
            <a:rPr lang="en-US" sz="1000" baseline="0">
              <a:latin typeface="+mn-lt"/>
              <a:ea typeface="+mn-ea"/>
              <a:cs typeface="+mn-cs"/>
            </a:rPr>
            <a:t>                                                     	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To add a new row, please click on one cell from at least the second row from each table, and then click on "Add row" button.</a:t>
          </a:r>
        </a:p>
      </xdr:txBody>
    </xdr:sp>
    <xdr:clientData/>
  </xdr:twoCellAnchor>
  <xdr:twoCellAnchor editAs="oneCell">
    <xdr:from>
      <xdr:col>2</xdr:col>
      <xdr:colOff>2095661</xdr:colOff>
      <xdr:row>7</xdr:row>
      <xdr:rowOff>191863</xdr:rowOff>
    </xdr:from>
    <xdr:to>
      <xdr:col>8</xdr:col>
      <xdr:colOff>965201</xdr:colOff>
      <xdr:row>11</xdr:row>
      <xdr:rowOff>95251</xdr:rowOff>
    </xdr:to>
    <xdr:sp macro="" textlink="">
      <xdr:nvSpPr>
        <xdr:cNvPr id="12" name="Text Box 3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735197" y="1375684"/>
          <a:ext cx="8858088" cy="828674"/>
        </a:xfrm>
        <a:prstGeom prst="rect">
          <a:avLst/>
        </a:prstGeom>
        <a:solidFill>
          <a:srgbClr val="FFFFFF"/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ctr" rtl="1">
            <a:defRPr sz="1000"/>
          </a:pPr>
          <a:endParaRPr lang="en-US" sz="1200" b="1" i="0" u="sng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Education, Scholarships, Apprenticeships and Youth Entrepreneurship</a:t>
          </a:r>
        </a:p>
        <a:p>
          <a:pPr marL="0" indent="0"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Programme in Romania</a:t>
          </a:r>
        </a:p>
        <a:p>
          <a:pPr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Arial"/>
              <a:cs typeface="Arial"/>
            </a:rPr>
            <a:t>Financed by the EEA Grants 2014-2021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65</xdr:row>
          <xdr:rowOff>0</xdr:rowOff>
        </xdr:from>
        <xdr:to>
          <xdr:col>3</xdr:col>
          <xdr:colOff>0</xdr:colOff>
          <xdr:row>66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94</xdr:row>
          <xdr:rowOff>0</xdr:rowOff>
        </xdr:from>
        <xdr:to>
          <xdr:col>2</xdr:col>
          <xdr:colOff>2638425</xdr:colOff>
          <xdr:row>94</xdr:row>
          <xdr:rowOff>200025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0</xdr:rowOff>
        </xdr:from>
        <xdr:to>
          <xdr:col>3</xdr:col>
          <xdr:colOff>0</xdr:colOff>
          <xdr:row>33</xdr:row>
          <xdr:rowOff>171450</xdr:rowOff>
        </xdr:to>
        <xdr:sp macro="" textlink="">
          <xdr:nvSpPr>
            <xdr:cNvPr id="1461" name="Button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1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569" name="Button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1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48</xdr:row>
          <xdr:rowOff>0</xdr:rowOff>
        </xdr:from>
        <xdr:to>
          <xdr:col>3</xdr:col>
          <xdr:colOff>0</xdr:colOff>
          <xdr:row>48</xdr:row>
          <xdr:rowOff>171450</xdr:rowOff>
        </xdr:to>
        <xdr:sp macro="" textlink="">
          <xdr:nvSpPr>
            <xdr:cNvPr id="1571" name="Button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1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761999</xdr:colOff>
      <xdr:row>0</xdr:row>
      <xdr:rowOff>108858</xdr:rowOff>
    </xdr:from>
    <xdr:to>
      <xdr:col>2</xdr:col>
      <xdr:colOff>2109106</xdr:colOff>
      <xdr:row>6</xdr:row>
      <xdr:rowOff>81643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26D4B6FB-7DC9-4DD5-927B-EAEAFD0E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108858"/>
          <a:ext cx="1347107" cy="99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85724</xdr:rowOff>
        </xdr:from>
        <xdr:to>
          <xdr:col>4</xdr:col>
          <xdr:colOff>625929</xdr:colOff>
          <xdr:row>5</xdr:row>
          <xdr:rowOff>27213</xdr:rowOff>
        </xdr:to>
        <xdr:sp macro="" textlink="">
          <xdr:nvSpPr>
            <xdr:cNvPr id="1579" name="Object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248FF87B-5443-4443-953B-BA437E2004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797925</xdr:colOff>
      <xdr:row>2</xdr:row>
      <xdr:rowOff>13607</xdr:rowOff>
    </xdr:from>
    <xdr:to>
      <xdr:col>5</xdr:col>
      <xdr:colOff>1005568</xdr:colOff>
      <xdr:row>5</xdr:row>
      <xdr:rowOff>32658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F4CF526-5E79-4D6D-9185-33CF1146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139" y="367393"/>
          <a:ext cx="2439215" cy="522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262617</xdr:colOff>
      <xdr:row>2</xdr:row>
      <xdr:rowOff>13606</xdr:rowOff>
    </xdr:from>
    <xdr:to>
      <xdr:col>7</xdr:col>
      <xdr:colOff>1102178</xdr:colOff>
      <xdr:row>5</xdr:row>
      <xdr:rowOff>27213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3798A9F6-A216-4D89-A010-8B82B527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9831" y="367392"/>
          <a:ext cx="2091418" cy="517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du\Desktop\Annex_App_form_MOB_SEE_final_2017_FINALLL_21.11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S_LIST"/>
      <sheetName val="EEA GRANTS"/>
      <sheetName val="INFO"/>
      <sheetName val="Sect econ"/>
      <sheetName val="rouniv"/>
      <sheetName val="CI"/>
      <sheetName val="EUC"/>
      <sheetName val="tara_dest"/>
      <sheetName val="partcod"/>
      <sheetName val="domenii"/>
      <sheetName val="niv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IS</v>
          </cell>
        </row>
        <row r="2">
          <cell r="A2" t="str">
            <v>LI</v>
          </cell>
        </row>
        <row r="3">
          <cell r="A3" t="str">
            <v>NO</v>
          </cell>
        </row>
        <row r="4">
          <cell r="A4" t="str">
            <v>RO</v>
          </cell>
        </row>
      </sheetData>
      <sheetData sheetId="8"/>
      <sheetData sheetId="9"/>
      <sheetData sheetId="1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 tint="0.39997558519241921"/>
    <pageSetUpPr fitToPage="1"/>
  </sheetPr>
  <dimension ref="A1:FJ115"/>
  <sheetViews>
    <sheetView tabSelected="1" topLeftCell="C1" zoomScale="70" zoomScaleNormal="70" workbookViewId="0">
      <selection activeCell="D14" sqref="D14:G14"/>
    </sheetView>
  </sheetViews>
  <sheetFormatPr defaultRowHeight="12.75" x14ac:dyDescent="0.2"/>
  <cols>
    <col min="1" max="1" width="2.5703125" style="86" hidden="1" customWidth="1"/>
    <col min="2" max="2" width="5" style="86" hidden="1" customWidth="1"/>
    <col min="3" max="3" width="37.5703125" style="86" customWidth="1"/>
    <col min="4" max="4" width="25.7109375" style="86" customWidth="1"/>
    <col min="5" max="5" width="33.42578125" style="86" customWidth="1"/>
    <col min="6" max="6" width="17.85546875" style="86" customWidth="1"/>
    <col min="7" max="7" width="18.7109375" style="86" customWidth="1"/>
    <col min="8" max="8" width="16.5703125" style="86" customWidth="1"/>
    <col min="9" max="9" width="14.42578125" style="86" customWidth="1"/>
    <col min="10" max="10" width="13" style="86" customWidth="1"/>
    <col min="11" max="11" width="9.85546875" style="86" customWidth="1"/>
    <col min="12" max="12" width="12.28515625" style="86" customWidth="1"/>
    <col min="13" max="13" width="13.28515625" style="86" customWidth="1"/>
    <col min="14" max="14" width="12.140625" style="84" customWidth="1"/>
    <col min="15" max="15" width="10.85546875" style="84" customWidth="1"/>
    <col min="16" max="16" width="12" style="84" customWidth="1"/>
    <col min="17" max="17" width="10.42578125" style="84" customWidth="1"/>
    <col min="18" max="19" width="9.7109375" style="84" customWidth="1"/>
    <col min="20" max="20" width="11.28515625" style="84" customWidth="1"/>
    <col min="21" max="21" width="13.85546875" style="84" customWidth="1"/>
    <col min="22" max="22" width="15.28515625" style="84" hidden="1" customWidth="1"/>
    <col min="23" max="23" width="14.7109375" style="84" hidden="1" customWidth="1"/>
    <col min="24" max="24" width="27.7109375" style="84" hidden="1" customWidth="1"/>
    <col min="25" max="25" width="9.140625" style="137"/>
    <col min="26" max="28" width="9.140625" style="84" customWidth="1"/>
    <col min="29" max="34" width="9.140625" style="65" customWidth="1"/>
    <col min="35" max="139" width="9.140625" style="84" customWidth="1"/>
    <col min="140" max="140" width="11.140625" style="45" customWidth="1"/>
    <col min="141" max="141" width="0.140625" style="46" customWidth="1"/>
    <col min="142" max="142" width="9.140625" style="46" customWidth="1"/>
    <col min="143" max="143" width="12" style="46" customWidth="1"/>
    <col min="144" max="144" width="24" style="46" customWidth="1"/>
    <col min="145" max="145" width="11.7109375" style="46" customWidth="1"/>
    <col min="146" max="146" width="17.5703125" style="46" customWidth="1"/>
    <col min="147" max="153" width="9.140625" style="46" customWidth="1"/>
    <col min="154" max="154" width="9.140625" style="46"/>
    <col min="155" max="16384" width="9.140625" style="86"/>
  </cols>
  <sheetData>
    <row r="1" spans="3:166" ht="13.5" thickBot="1" x14ac:dyDescent="0.25"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Y1" s="46"/>
    </row>
    <row r="2" spans="3:166" ht="14.25" customHeight="1" thickBot="1" x14ac:dyDescent="0.25">
      <c r="D2" s="240"/>
      <c r="E2" s="240"/>
      <c r="F2" s="240"/>
      <c r="G2" s="240"/>
      <c r="K2" s="49" t="s">
        <v>103</v>
      </c>
      <c r="L2" s="50"/>
      <c r="M2" s="84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K2" s="51" t="s">
        <v>14</v>
      </c>
      <c r="EL2" s="45" t="s">
        <v>5</v>
      </c>
      <c r="EM2" s="51" t="s">
        <v>17</v>
      </c>
      <c r="EN2" s="45"/>
      <c r="EO2" s="52" t="s">
        <v>89</v>
      </c>
      <c r="EP2" s="45"/>
      <c r="EQ2" s="45"/>
      <c r="ER2" s="45"/>
      <c r="ES2" s="51"/>
      <c r="ET2" s="53"/>
      <c r="EU2" s="53"/>
      <c r="EV2" s="53"/>
      <c r="EW2" s="51"/>
      <c r="EY2" s="46"/>
    </row>
    <row r="3" spans="3:166" ht="14.25" customHeight="1" x14ac:dyDescent="0.2">
      <c r="C3" s="87"/>
      <c r="D3" s="87"/>
      <c r="E3" s="87"/>
      <c r="F3" s="87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K3" s="51" t="s">
        <v>15</v>
      </c>
      <c r="EL3" s="45"/>
      <c r="EM3" s="51" t="s">
        <v>18</v>
      </c>
      <c r="EN3" s="45"/>
      <c r="EO3" s="52" t="s">
        <v>90</v>
      </c>
      <c r="EP3" s="45"/>
      <c r="EQ3" s="45"/>
      <c r="ER3" s="45"/>
      <c r="ES3" s="51"/>
      <c r="ET3" s="51" t="s">
        <v>26</v>
      </c>
      <c r="EU3" s="51" t="s">
        <v>23</v>
      </c>
      <c r="EV3" s="51">
        <v>180</v>
      </c>
      <c r="EW3" s="51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</row>
    <row r="4" spans="3:166" x14ac:dyDescent="0.2"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K4" s="51" t="s">
        <v>6</v>
      </c>
      <c r="EL4" s="45"/>
      <c r="EM4" s="45"/>
      <c r="EN4" s="45"/>
      <c r="EO4" s="45"/>
      <c r="EP4" s="45"/>
      <c r="EQ4" s="45"/>
      <c r="ER4" s="45"/>
      <c r="ES4" s="51"/>
      <c r="ET4" s="51" t="s">
        <v>28</v>
      </c>
      <c r="EU4" s="51" t="s">
        <v>27</v>
      </c>
      <c r="EV4" s="51">
        <v>275</v>
      </c>
      <c r="EW4" s="51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</row>
    <row r="5" spans="3:166" x14ac:dyDescent="0.2"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K5" s="51" t="s">
        <v>7</v>
      </c>
      <c r="EL5" s="45"/>
      <c r="EM5" s="45"/>
      <c r="EN5" s="45"/>
      <c r="EO5" s="45"/>
      <c r="EP5" s="45"/>
      <c r="EQ5" s="45"/>
      <c r="ER5" s="45"/>
      <c r="ES5" s="51"/>
      <c r="ET5" s="51" t="s">
        <v>30</v>
      </c>
      <c r="EU5" s="51" t="s">
        <v>29</v>
      </c>
      <c r="EV5" s="51">
        <v>360</v>
      </c>
      <c r="EW5" s="51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</row>
    <row r="6" spans="3:166" x14ac:dyDescent="0.2"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K6" s="45"/>
      <c r="EL6" s="45"/>
      <c r="EM6" s="45"/>
      <c r="EN6" s="45"/>
      <c r="EO6" s="45"/>
      <c r="EP6" s="45"/>
      <c r="EQ6" s="51" t="s">
        <v>24</v>
      </c>
      <c r="ER6" s="45"/>
      <c r="ES6" s="51"/>
      <c r="ET6" s="51" t="s">
        <v>32</v>
      </c>
      <c r="EU6" s="51" t="s">
        <v>31</v>
      </c>
      <c r="EV6" s="51">
        <v>530</v>
      </c>
      <c r="EW6" s="51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</row>
    <row r="7" spans="3:166" x14ac:dyDescent="0.2"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65"/>
      <c r="EJ7" s="65"/>
      <c r="EK7" s="65" t="s">
        <v>4</v>
      </c>
      <c r="EL7" s="65"/>
      <c r="EM7" s="65"/>
      <c r="EN7" s="65"/>
      <c r="EO7" s="65"/>
      <c r="EP7" s="65"/>
      <c r="EQ7" s="53" t="s">
        <v>52</v>
      </c>
      <c r="ER7" s="65"/>
      <c r="ES7" s="53"/>
      <c r="ET7" s="53" t="s">
        <v>34</v>
      </c>
      <c r="EU7" s="53" t="s">
        <v>33</v>
      </c>
      <c r="EV7" s="53">
        <v>820</v>
      </c>
      <c r="EW7" s="51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</row>
    <row r="8" spans="3:166" ht="18" customHeight="1" x14ac:dyDescent="0.2"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65"/>
      <c r="EJ8" s="65"/>
      <c r="EK8" s="65"/>
      <c r="EL8" s="65"/>
      <c r="EM8" s="65"/>
      <c r="EN8" s="65"/>
      <c r="EO8" s="65"/>
      <c r="EP8" s="65"/>
      <c r="EQ8" s="53" t="s">
        <v>55</v>
      </c>
      <c r="ER8" s="65"/>
      <c r="ES8" s="53"/>
      <c r="ET8" s="53"/>
      <c r="EU8" s="53"/>
      <c r="EV8" s="53"/>
      <c r="EW8" s="51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</row>
    <row r="9" spans="3:166" ht="18" customHeight="1" x14ac:dyDescent="0.2"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65"/>
      <c r="EJ9" s="65"/>
      <c r="EK9" s="65"/>
      <c r="EL9" s="65"/>
      <c r="EM9" s="65" t="s">
        <v>38</v>
      </c>
      <c r="EN9" s="65" t="s">
        <v>39</v>
      </c>
      <c r="EO9" s="65" t="s">
        <v>40</v>
      </c>
      <c r="EP9" s="65" t="s">
        <v>41</v>
      </c>
      <c r="EQ9" s="65"/>
      <c r="ER9" s="65"/>
      <c r="ES9" s="65"/>
      <c r="ET9" s="65"/>
      <c r="EU9" s="65"/>
      <c r="EV9" s="65"/>
      <c r="EW9" s="45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</row>
    <row r="10" spans="3:166" ht="18" customHeight="1" x14ac:dyDescent="0.2"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65"/>
      <c r="EJ10" s="53" t="s">
        <v>56</v>
      </c>
      <c r="EK10" s="66"/>
      <c r="EL10" s="67" t="s">
        <v>3</v>
      </c>
      <c r="EM10" s="65">
        <v>294</v>
      </c>
      <c r="EN10" s="65">
        <v>241</v>
      </c>
      <c r="EO10" s="65">
        <v>190</v>
      </c>
      <c r="EP10" s="65">
        <v>157</v>
      </c>
      <c r="EQ10" s="53" t="s">
        <v>42</v>
      </c>
      <c r="ER10" s="65" t="s">
        <v>49</v>
      </c>
      <c r="ES10" s="65"/>
      <c r="ET10" s="65"/>
      <c r="EU10" s="65"/>
      <c r="EV10" s="65"/>
      <c r="EW10" s="45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</row>
    <row r="11" spans="3:166" ht="18" customHeight="1" x14ac:dyDescent="0.2"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65"/>
      <c r="EJ11" s="65"/>
      <c r="EK11" s="53" t="s">
        <v>10</v>
      </c>
      <c r="EL11" s="53" t="s">
        <v>2</v>
      </c>
      <c r="EM11" s="65">
        <v>294</v>
      </c>
      <c r="EN11" s="65">
        <v>241</v>
      </c>
      <c r="EO11" s="65">
        <v>190</v>
      </c>
      <c r="EP11" s="65">
        <v>157</v>
      </c>
      <c r="EQ11" s="53"/>
      <c r="ER11" s="65"/>
      <c r="ES11" s="65"/>
      <c r="ET11" s="65"/>
      <c r="EU11" s="65"/>
      <c r="EV11" s="65"/>
      <c r="EW11" s="45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</row>
    <row r="12" spans="3:166" ht="18" customHeight="1" x14ac:dyDescent="0.2"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65"/>
      <c r="EJ12" s="65"/>
      <c r="EK12" s="53" t="s">
        <v>11</v>
      </c>
      <c r="EL12" s="53" t="s">
        <v>0</v>
      </c>
      <c r="EM12" s="65">
        <v>294</v>
      </c>
      <c r="EN12" s="65">
        <v>241</v>
      </c>
      <c r="EO12" s="65">
        <v>190</v>
      </c>
      <c r="EP12" s="65">
        <v>157</v>
      </c>
      <c r="EQ12" s="53" t="s">
        <v>43</v>
      </c>
      <c r="ER12" s="65" t="s">
        <v>50</v>
      </c>
      <c r="ES12" s="65"/>
      <c r="ET12" s="65"/>
      <c r="EU12" s="65"/>
      <c r="EV12" s="65"/>
      <c r="EW12" s="45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</row>
    <row r="13" spans="3:166" ht="18" customHeight="1" thickBot="1" x14ac:dyDescent="0.25">
      <c r="D13" s="1"/>
      <c r="E13" s="1"/>
      <c r="F13" s="1"/>
      <c r="G13" s="1"/>
      <c r="H13" s="1"/>
      <c r="I13" s="1"/>
      <c r="J13" s="47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65"/>
      <c r="EJ13" s="65"/>
      <c r="EK13" s="53" t="s">
        <v>9</v>
      </c>
      <c r="EL13" s="53" t="s">
        <v>1</v>
      </c>
      <c r="EM13" s="65">
        <v>280</v>
      </c>
      <c r="EN13" s="65">
        <v>214</v>
      </c>
      <c r="EO13" s="65">
        <v>162</v>
      </c>
      <c r="EP13" s="65">
        <v>131</v>
      </c>
      <c r="EQ13" s="53" t="s">
        <v>44</v>
      </c>
      <c r="ER13" s="65" t="s">
        <v>51</v>
      </c>
      <c r="ES13" s="65"/>
      <c r="ET13" s="65"/>
      <c r="EU13" s="65"/>
      <c r="EV13" s="65"/>
      <c r="EW13" s="45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</row>
    <row r="14" spans="3:166" ht="27" customHeight="1" thickBot="1" x14ac:dyDescent="0.25">
      <c r="C14" s="48" t="s">
        <v>102</v>
      </c>
      <c r="D14" s="221"/>
      <c r="E14" s="222"/>
      <c r="F14" s="222"/>
      <c r="G14" s="223"/>
      <c r="H14" s="200" t="s">
        <v>110</v>
      </c>
      <c r="I14" s="201"/>
      <c r="J14" s="201"/>
      <c r="K14" s="201"/>
      <c r="L14" s="201"/>
      <c r="M14" s="201"/>
      <c r="N14" s="202"/>
      <c r="O14" s="203"/>
      <c r="P14" s="203"/>
      <c r="Q14" s="204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K14" s="51"/>
      <c r="EL14" s="51"/>
      <c r="EM14" s="45"/>
      <c r="EN14" s="45"/>
      <c r="EO14" s="45"/>
      <c r="EP14" s="45"/>
      <c r="EQ14" s="51"/>
      <c r="ER14" s="45"/>
      <c r="ES14" s="45"/>
      <c r="ET14" s="45"/>
      <c r="EU14" s="45"/>
      <c r="EV14" s="45"/>
      <c r="EW14" s="45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</row>
    <row r="15" spans="3:166" ht="24" customHeight="1" thickBot="1" x14ac:dyDescent="0.25">
      <c r="C15" s="48" t="s">
        <v>20</v>
      </c>
      <c r="D15" s="221"/>
      <c r="E15" s="222"/>
      <c r="F15" s="222"/>
      <c r="G15" s="223"/>
      <c r="H15" s="205"/>
      <c r="I15" s="206"/>
      <c r="J15" s="206"/>
      <c r="K15" s="206"/>
      <c r="L15" s="206"/>
      <c r="M15" s="206"/>
      <c r="N15" s="207"/>
      <c r="O15" s="208"/>
      <c r="P15" s="208"/>
      <c r="Q15" s="209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K15" s="51"/>
      <c r="EL15" s="51"/>
      <c r="EM15" s="45"/>
      <c r="EN15" s="45"/>
      <c r="EO15" s="45"/>
      <c r="EP15" s="45"/>
      <c r="EQ15" s="51"/>
      <c r="ER15" s="45"/>
      <c r="ES15" s="45"/>
      <c r="ET15" s="45"/>
      <c r="EU15" s="45"/>
      <c r="EV15" s="45"/>
      <c r="EW15" s="45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</row>
    <row r="16" spans="3:166" ht="31.5" customHeight="1" thickBot="1" x14ac:dyDescent="0.25">
      <c r="C16" s="48" t="s">
        <v>54</v>
      </c>
      <c r="D16" s="68"/>
      <c r="E16" s="69" t="s">
        <v>73</v>
      </c>
      <c r="F16" s="54"/>
      <c r="G16" s="54"/>
      <c r="H16" s="210"/>
      <c r="I16" s="211"/>
      <c r="J16" s="211"/>
      <c r="K16" s="211"/>
      <c r="L16" s="211"/>
      <c r="M16" s="211"/>
      <c r="N16" s="212"/>
      <c r="O16" s="213"/>
      <c r="P16" s="213"/>
      <c r="Q16" s="214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K16" s="51"/>
      <c r="EL16" s="51"/>
      <c r="EM16" s="45"/>
      <c r="EN16" s="45"/>
      <c r="EO16" s="45"/>
      <c r="EP16" s="45"/>
      <c r="EQ16" s="51"/>
      <c r="ER16" s="45"/>
      <c r="ES16" s="45"/>
      <c r="ET16" s="45"/>
      <c r="EU16" s="45"/>
      <c r="EV16" s="45"/>
      <c r="EW16" s="45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</row>
    <row r="17" spans="3:166" ht="16.5" customHeight="1" x14ac:dyDescent="0.2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K17" s="51"/>
      <c r="EL17" s="51"/>
      <c r="EM17" s="45"/>
      <c r="EN17" s="45"/>
      <c r="EO17" s="45"/>
      <c r="EP17" s="45"/>
      <c r="EQ17" s="51"/>
      <c r="ER17" s="45"/>
      <c r="ES17" s="45"/>
      <c r="ET17" s="45"/>
      <c r="EU17" s="45"/>
      <c r="EV17" s="45"/>
      <c r="EW17" s="45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</row>
    <row r="18" spans="3:166" ht="35.25" customHeight="1" x14ac:dyDescent="0.2">
      <c r="C18" s="225" t="s">
        <v>66</v>
      </c>
      <c r="D18" s="227"/>
      <c r="E18" s="227"/>
      <c r="F18" s="227"/>
      <c r="G18" s="54"/>
      <c r="H18" s="54"/>
      <c r="I18" s="54"/>
      <c r="J18" s="54"/>
      <c r="K18" s="54"/>
      <c r="L18" s="54"/>
      <c r="M18" s="54"/>
      <c r="N18" s="54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K18" s="51"/>
      <c r="EL18" s="51"/>
      <c r="EM18" s="45"/>
      <c r="EN18" s="45"/>
      <c r="EO18" s="45"/>
      <c r="EP18" s="45"/>
      <c r="EQ18" s="51"/>
      <c r="ER18" s="45"/>
      <c r="ES18" s="45"/>
      <c r="ET18" s="45"/>
      <c r="EU18" s="45"/>
      <c r="EV18" s="45"/>
      <c r="EW18" s="45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</row>
    <row r="19" spans="3:166" ht="16.5" customHeight="1" thickBot="1" x14ac:dyDescent="0.25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K19" s="51"/>
      <c r="EL19" s="51"/>
      <c r="EM19" s="45"/>
      <c r="EN19" s="45"/>
      <c r="EO19" s="45"/>
      <c r="EP19" s="45"/>
      <c r="EQ19" s="51"/>
      <c r="ER19" s="45"/>
      <c r="ES19" s="45"/>
      <c r="ET19" s="45"/>
      <c r="EU19" s="45"/>
      <c r="EV19" s="45"/>
      <c r="EW19" s="45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</row>
    <row r="20" spans="3:166" s="92" customFormat="1" ht="34.5" customHeight="1" thickBot="1" x14ac:dyDescent="0.25">
      <c r="C20" s="89" t="s">
        <v>53</v>
      </c>
      <c r="D20" s="90" t="s">
        <v>19</v>
      </c>
      <c r="E20" s="90" t="s">
        <v>4</v>
      </c>
      <c r="F20" s="90" t="s">
        <v>21</v>
      </c>
      <c r="G20" s="91"/>
      <c r="H20" s="91"/>
      <c r="I20" s="91"/>
      <c r="J20" s="91"/>
      <c r="K20" s="91"/>
      <c r="L20" s="91"/>
      <c r="M20" s="91"/>
      <c r="N20" s="9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138"/>
      <c r="Z20" s="51"/>
      <c r="AA20" s="51"/>
      <c r="AB20" s="51"/>
      <c r="AC20" s="53"/>
      <c r="AD20" s="53"/>
      <c r="AE20" s="53"/>
      <c r="AF20" s="53"/>
      <c r="AG20" s="53"/>
      <c r="AH20" s="53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</row>
    <row r="21" spans="3:166" ht="16.5" customHeight="1" thickBot="1" x14ac:dyDescent="0.25">
      <c r="C21" s="139"/>
      <c r="D21" s="142" t="s">
        <v>52</v>
      </c>
      <c r="E21" s="143"/>
      <c r="F21" s="144"/>
      <c r="G21" s="54"/>
      <c r="H21" s="54"/>
      <c r="I21" s="54"/>
      <c r="J21" s="54"/>
      <c r="K21" s="54"/>
      <c r="L21" s="54"/>
      <c r="M21" s="54"/>
      <c r="N21" s="54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K21" s="51"/>
      <c r="EL21" s="51"/>
      <c r="EM21" s="45"/>
      <c r="EN21" s="45"/>
      <c r="EO21" s="45"/>
      <c r="EP21" s="45"/>
      <c r="EQ21" s="51"/>
      <c r="ER21" s="45"/>
      <c r="ES21" s="45"/>
      <c r="ET21" s="45"/>
      <c r="EU21" s="45"/>
      <c r="EV21" s="45"/>
      <c r="EW21" s="45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</row>
    <row r="22" spans="3:166" ht="16.5" customHeight="1" x14ac:dyDescent="0.2">
      <c r="C22" s="140"/>
      <c r="D22" s="145"/>
      <c r="E22" s="57"/>
      <c r="F22" s="57"/>
      <c r="G22" s="54"/>
      <c r="H22" s="54"/>
      <c r="I22" s="54"/>
      <c r="J22" s="54"/>
      <c r="K22" s="54"/>
      <c r="L22" s="54"/>
      <c r="M22" s="54"/>
      <c r="N22" s="54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K22" s="51"/>
      <c r="EL22" s="51"/>
      <c r="EM22" s="45"/>
      <c r="EN22" s="45"/>
      <c r="EO22" s="45"/>
      <c r="EP22" s="45"/>
      <c r="EQ22" s="51"/>
      <c r="ER22" s="45"/>
      <c r="ES22" s="45"/>
      <c r="ET22" s="45"/>
      <c r="EU22" s="45"/>
      <c r="EV22" s="45"/>
      <c r="EW22" s="45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</row>
    <row r="23" spans="3:166" ht="16.5" customHeight="1" x14ac:dyDescent="0.2">
      <c r="C23" s="140"/>
      <c r="D23" s="145"/>
      <c r="E23" s="59"/>
      <c r="F23" s="57"/>
      <c r="G23" s="54"/>
      <c r="H23" s="54"/>
      <c r="I23" s="54"/>
      <c r="J23" s="54"/>
      <c r="K23" s="54"/>
      <c r="L23" s="54"/>
      <c r="M23" s="54"/>
      <c r="N23" s="54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K23" s="51"/>
      <c r="EL23" s="51"/>
      <c r="EM23" s="45"/>
      <c r="EN23" s="45"/>
      <c r="EO23" s="45"/>
      <c r="EP23" s="45"/>
      <c r="EQ23" s="51"/>
      <c r="ER23" s="45"/>
      <c r="ES23" s="45"/>
      <c r="ET23" s="45"/>
      <c r="EU23" s="45"/>
      <c r="EV23" s="45"/>
      <c r="EW23" s="45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</row>
    <row r="24" spans="3:166" ht="16.5" customHeight="1" x14ac:dyDescent="0.2">
      <c r="C24" s="140"/>
      <c r="D24" s="145"/>
      <c r="E24" s="59"/>
      <c r="F24" s="59"/>
      <c r="G24" s="54"/>
      <c r="H24" s="54"/>
      <c r="I24" s="54"/>
      <c r="J24" s="54"/>
      <c r="K24" s="54"/>
      <c r="L24" s="54"/>
      <c r="M24" s="54"/>
      <c r="N24" s="54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K24" s="51"/>
      <c r="EL24" s="51"/>
      <c r="EM24" s="45"/>
      <c r="EN24" s="45"/>
      <c r="EO24" s="45"/>
      <c r="EP24" s="45"/>
      <c r="EQ24" s="51"/>
      <c r="ER24" s="45"/>
      <c r="ES24" s="45"/>
      <c r="ET24" s="45"/>
      <c r="EU24" s="45"/>
      <c r="EV24" s="45"/>
      <c r="EW24" s="45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</row>
    <row r="25" spans="3:166" ht="16.5" customHeight="1" x14ac:dyDescent="0.2">
      <c r="C25" s="141"/>
      <c r="D25" s="145"/>
      <c r="E25" s="59"/>
      <c r="F25" s="59"/>
      <c r="G25" s="54"/>
      <c r="H25" s="54"/>
      <c r="I25" s="54"/>
      <c r="J25" s="54"/>
      <c r="K25" s="54"/>
      <c r="L25" s="54"/>
      <c r="M25" s="54"/>
      <c r="N25" s="54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K25" s="51"/>
      <c r="EL25" s="51"/>
      <c r="EM25" s="45"/>
      <c r="EN25" s="45"/>
      <c r="EO25" s="45"/>
      <c r="EP25" s="45"/>
      <c r="EQ25" s="51"/>
      <c r="ER25" s="45"/>
      <c r="ES25" s="45"/>
      <c r="ET25" s="45"/>
      <c r="EU25" s="45"/>
      <c r="EV25" s="45"/>
      <c r="EW25" s="45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</row>
    <row r="26" spans="3:166" ht="16.5" customHeight="1" x14ac:dyDescent="0.2">
      <c r="C26" s="141"/>
      <c r="D26" s="145"/>
      <c r="E26" s="59"/>
      <c r="F26" s="59"/>
      <c r="G26" s="54"/>
      <c r="H26" s="54"/>
      <c r="I26" s="54"/>
      <c r="J26" s="54"/>
      <c r="K26" s="54"/>
      <c r="L26" s="54"/>
      <c r="M26" s="54"/>
      <c r="N26" s="54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K26" s="51"/>
      <c r="EL26" s="51"/>
      <c r="EM26" s="45"/>
      <c r="EN26" s="45"/>
      <c r="EO26" s="45"/>
      <c r="EP26" s="45"/>
      <c r="EQ26" s="51"/>
      <c r="ER26" s="45"/>
      <c r="ES26" s="45"/>
      <c r="ET26" s="45"/>
      <c r="EU26" s="45"/>
      <c r="EV26" s="45"/>
      <c r="EW26" s="45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</row>
    <row r="27" spans="3:166" ht="18" x14ac:dyDescent="0.2">
      <c r="C27" s="141"/>
      <c r="D27" s="145"/>
      <c r="E27" s="59"/>
      <c r="F27" s="59"/>
      <c r="G27" s="54"/>
      <c r="H27" s="54"/>
      <c r="I27" s="54"/>
      <c r="J27" s="54"/>
      <c r="K27" s="54"/>
      <c r="L27" s="54"/>
      <c r="M27" s="54"/>
      <c r="N27" s="54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K27" s="51"/>
      <c r="EL27" s="51"/>
      <c r="EM27" s="45"/>
      <c r="EN27" s="45"/>
      <c r="EO27" s="45"/>
      <c r="EP27" s="45"/>
      <c r="EQ27" s="51"/>
      <c r="ER27" s="45"/>
      <c r="ES27" s="45"/>
      <c r="ET27" s="45"/>
      <c r="EU27" s="45"/>
      <c r="EV27" s="45"/>
      <c r="EW27" s="45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</row>
    <row r="28" spans="3:166" ht="18" x14ac:dyDescent="0.2">
      <c r="C28" s="141"/>
      <c r="D28" s="145"/>
      <c r="E28" s="59"/>
      <c r="F28" s="59"/>
      <c r="G28" s="54"/>
      <c r="L28" s="54"/>
      <c r="M28" s="54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K28" s="51"/>
      <c r="EL28" s="51"/>
      <c r="EM28" s="45"/>
      <c r="EN28" s="45"/>
      <c r="EO28" s="45"/>
      <c r="EP28" s="45"/>
      <c r="EQ28" s="51"/>
      <c r="ER28" s="45"/>
      <c r="ES28" s="45"/>
      <c r="ET28" s="45"/>
      <c r="EU28" s="45"/>
      <c r="EV28" s="45"/>
      <c r="EW28" s="45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</row>
    <row r="29" spans="3:166" x14ac:dyDescent="0.2">
      <c r="C29" s="141"/>
      <c r="D29" s="145"/>
      <c r="E29" s="59"/>
      <c r="F29" s="59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K29" s="51"/>
      <c r="EL29" s="51"/>
      <c r="EM29" s="45"/>
      <c r="EN29" s="45"/>
      <c r="EO29" s="45"/>
      <c r="EP29" s="45"/>
      <c r="EQ29" s="51"/>
      <c r="ER29" s="45"/>
      <c r="ES29" s="45"/>
      <c r="ET29" s="45"/>
      <c r="EU29" s="45"/>
      <c r="EV29" s="45"/>
      <c r="EW29" s="45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</row>
    <row r="30" spans="3:166" x14ac:dyDescent="0.2">
      <c r="C30" s="141"/>
      <c r="D30" s="145"/>
      <c r="E30" s="59"/>
      <c r="F30" s="59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K30" s="51"/>
      <c r="EL30" s="51"/>
      <c r="EM30" s="45"/>
      <c r="EN30" s="45"/>
      <c r="EO30" s="45"/>
      <c r="EP30" s="45"/>
      <c r="EQ30" s="51"/>
      <c r="ER30" s="45"/>
      <c r="ES30" s="45"/>
      <c r="ET30" s="45"/>
      <c r="EU30" s="45"/>
      <c r="EV30" s="45"/>
      <c r="EW30" s="45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</row>
    <row r="31" spans="3:166" x14ac:dyDescent="0.2">
      <c r="C31" s="141"/>
      <c r="D31" s="145"/>
      <c r="E31" s="59"/>
      <c r="F31" s="59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K31" s="51"/>
      <c r="EL31" s="51"/>
      <c r="EM31" s="45"/>
      <c r="EN31" s="45"/>
      <c r="EO31" s="45"/>
      <c r="EP31" s="45"/>
      <c r="EQ31" s="51"/>
      <c r="ER31" s="45"/>
      <c r="ES31" s="45"/>
      <c r="ET31" s="45"/>
      <c r="EU31" s="45"/>
      <c r="EV31" s="45"/>
      <c r="EW31" s="45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</row>
    <row r="32" spans="3:166" x14ac:dyDescent="0.2">
      <c r="C32" s="56"/>
      <c r="D32" s="45"/>
      <c r="E32" s="45"/>
      <c r="F32" s="84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K32" s="51"/>
      <c r="EL32" s="51"/>
      <c r="EM32" s="45"/>
      <c r="EN32" s="45"/>
      <c r="EO32" s="45"/>
      <c r="EP32" s="45"/>
      <c r="EQ32" s="51"/>
      <c r="ER32" s="45"/>
      <c r="ES32" s="45"/>
      <c r="ET32" s="45"/>
      <c r="EU32" s="45"/>
      <c r="EV32" s="45"/>
      <c r="EW32" s="45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</row>
    <row r="33" spans="3:166" ht="27.75" customHeight="1" x14ac:dyDescent="0.2">
      <c r="C33" s="225" t="s">
        <v>67</v>
      </c>
      <c r="D33" s="226"/>
      <c r="E33" s="226"/>
      <c r="F33" s="226"/>
      <c r="G33" s="226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K33" s="51"/>
      <c r="EL33" s="51"/>
      <c r="EM33" s="45"/>
      <c r="EN33" s="45"/>
      <c r="EO33" s="45"/>
      <c r="EP33" s="45"/>
      <c r="EQ33" s="51"/>
      <c r="ER33" s="45"/>
      <c r="ES33" s="45"/>
      <c r="ET33" s="45"/>
      <c r="EU33" s="45"/>
      <c r="EV33" s="45"/>
      <c r="EW33" s="45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</row>
    <row r="34" spans="3:166" ht="13.5" thickBot="1" x14ac:dyDescent="0.25"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K34" s="51"/>
      <c r="EL34" s="51"/>
      <c r="EM34" s="45"/>
      <c r="EN34" s="45"/>
      <c r="EO34" s="45"/>
      <c r="EP34" s="45"/>
      <c r="EQ34" s="51"/>
      <c r="ER34" s="45"/>
      <c r="ES34" s="45"/>
      <c r="ET34" s="45"/>
      <c r="EU34" s="45"/>
      <c r="EV34" s="45"/>
      <c r="EW34" s="45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</row>
    <row r="35" spans="3:166" s="92" customFormat="1" ht="43.5" customHeight="1" x14ac:dyDescent="0.2">
      <c r="C35" s="93" t="s">
        <v>78</v>
      </c>
      <c r="D35" s="93" t="s">
        <v>19</v>
      </c>
      <c r="E35" s="93" t="s">
        <v>57</v>
      </c>
      <c r="F35" s="93" t="s">
        <v>104</v>
      </c>
      <c r="G35" s="93" t="s">
        <v>94</v>
      </c>
      <c r="H35" s="91"/>
      <c r="N35" s="51"/>
      <c r="O35" s="51"/>
      <c r="P35" s="51"/>
      <c r="Q35" s="51"/>
      <c r="R35" s="51"/>
      <c r="S35" s="51"/>
      <c r="T35" s="51"/>
      <c r="U35" s="51"/>
      <c r="V35" s="101" t="s">
        <v>99</v>
      </c>
      <c r="W35" s="102" t="s">
        <v>100</v>
      </c>
      <c r="X35" s="103" t="s">
        <v>101</v>
      </c>
      <c r="Y35" s="138"/>
      <c r="Z35" s="51"/>
      <c r="AA35" s="51"/>
      <c r="AB35" s="51"/>
      <c r="AC35" s="53"/>
      <c r="AD35" s="53"/>
      <c r="AE35" s="53"/>
      <c r="AF35" s="53"/>
      <c r="AG35" s="53"/>
      <c r="AH35" s="53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</row>
    <row r="36" spans="3:166" ht="15.75" customHeight="1" x14ac:dyDescent="0.2">
      <c r="C36" s="59"/>
      <c r="D36" s="146" t="str">
        <f>D21</f>
        <v>Project Promoter</v>
      </c>
      <c r="E36" s="59"/>
      <c r="F36" s="147"/>
      <c r="G36" s="173">
        <f>IF(F36&gt;0,F36,IF(D36="Project Promoter",E36*150,IF(D36="Host institution",E36*200," ")))</f>
        <v>0</v>
      </c>
      <c r="H36" s="77"/>
      <c r="N36" s="86"/>
      <c r="O36" s="86"/>
      <c r="P36" s="86"/>
      <c r="Q36" s="86"/>
      <c r="V36" s="119"/>
      <c r="W36" s="100"/>
      <c r="X36" s="10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K36" s="51"/>
      <c r="EL36" s="51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</row>
    <row r="37" spans="3:166" ht="15.75" customHeight="1" x14ac:dyDescent="0.2">
      <c r="C37" s="59"/>
      <c r="D37" s="148"/>
      <c r="E37" s="59"/>
      <c r="F37" s="147"/>
      <c r="G37" s="78" t="str">
        <f>IF(F37&gt;0,F37,IF(D37="Project Promoter",E37*150,IF(D37="Host institution",E37*200," ")))</f>
        <v xml:space="preserve"> </v>
      </c>
      <c r="H37" s="45"/>
      <c r="N37" s="86"/>
      <c r="O37" s="86"/>
      <c r="P37" s="86"/>
      <c r="Q37" s="86"/>
      <c r="V37" s="104"/>
      <c r="W37" s="100"/>
      <c r="X37" s="10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K37" s="51"/>
      <c r="EL37" s="51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</row>
    <row r="38" spans="3:166" ht="15.75" customHeight="1" x14ac:dyDescent="0.2">
      <c r="C38" s="59"/>
      <c r="D38" s="148"/>
      <c r="E38" s="59"/>
      <c r="F38" s="147"/>
      <c r="G38" s="78" t="str">
        <f t="shared" ref="G38:G45" si="0">IF(F38&gt;0,F38,IF(D38="Project Promoter",E38*150,IF(D38="Host institution",E38*200," ")))</f>
        <v xml:space="preserve"> </v>
      </c>
      <c r="H38" s="45"/>
      <c r="N38" s="86"/>
      <c r="O38" s="86"/>
      <c r="P38" s="86"/>
      <c r="Q38" s="86"/>
      <c r="V38" s="104"/>
      <c r="W38" s="100"/>
      <c r="X38" s="10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K38" s="51"/>
      <c r="EL38" s="51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</row>
    <row r="39" spans="3:166" ht="15.75" customHeight="1" x14ac:dyDescent="0.2">
      <c r="C39" s="57"/>
      <c r="D39" s="148"/>
      <c r="E39" s="59"/>
      <c r="F39" s="147"/>
      <c r="G39" s="78" t="str">
        <f t="shared" si="0"/>
        <v xml:space="preserve"> </v>
      </c>
      <c r="H39" s="45"/>
      <c r="N39" s="86"/>
      <c r="O39" s="86"/>
      <c r="P39" s="86"/>
      <c r="Q39" s="86"/>
      <c r="V39" s="104"/>
      <c r="W39" s="100"/>
      <c r="X39" s="10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K39" s="51"/>
      <c r="EL39" s="51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</row>
    <row r="40" spans="3:166" ht="15.75" customHeight="1" x14ac:dyDescent="0.2">
      <c r="C40" s="59"/>
      <c r="D40" s="148"/>
      <c r="E40" s="59"/>
      <c r="F40" s="147"/>
      <c r="G40" s="78" t="str">
        <f t="shared" si="0"/>
        <v xml:space="preserve"> </v>
      </c>
      <c r="H40" s="45"/>
      <c r="N40" s="86"/>
      <c r="O40" s="86"/>
      <c r="P40" s="86"/>
      <c r="Q40" s="86"/>
      <c r="V40" s="104"/>
      <c r="W40" s="100"/>
      <c r="X40" s="10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K40" s="51"/>
      <c r="EL40" s="51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</row>
    <row r="41" spans="3:166" ht="15.75" customHeight="1" x14ac:dyDescent="0.2">
      <c r="C41" s="59"/>
      <c r="D41" s="148"/>
      <c r="E41" s="59"/>
      <c r="F41" s="147"/>
      <c r="G41" s="78" t="str">
        <f t="shared" si="0"/>
        <v xml:space="preserve"> </v>
      </c>
      <c r="H41" s="45"/>
      <c r="N41" s="86"/>
      <c r="O41" s="86"/>
      <c r="P41" s="86"/>
      <c r="Q41" s="86"/>
      <c r="V41" s="104"/>
      <c r="W41" s="100"/>
      <c r="X41" s="10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K41" s="51"/>
      <c r="EL41" s="51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</row>
    <row r="42" spans="3:166" ht="15.75" customHeight="1" x14ac:dyDescent="0.2">
      <c r="C42" s="59"/>
      <c r="D42" s="148"/>
      <c r="E42" s="59"/>
      <c r="F42" s="147"/>
      <c r="G42" s="78" t="str">
        <f t="shared" si="0"/>
        <v xml:space="preserve"> </v>
      </c>
      <c r="H42" s="45"/>
      <c r="V42" s="104"/>
      <c r="W42" s="100"/>
      <c r="X42" s="10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K42" s="51"/>
      <c r="EL42" s="51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</row>
    <row r="43" spans="3:166" ht="15.75" customHeight="1" x14ac:dyDescent="0.2">
      <c r="C43" s="59"/>
      <c r="D43" s="148"/>
      <c r="E43" s="59"/>
      <c r="F43" s="147"/>
      <c r="G43" s="78" t="str">
        <f t="shared" si="0"/>
        <v xml:space="preserve"> </v>
      </c>
      <c r="H43" s="45"/>
      <c r="V43" s="104"/>
      <c r="W43" s="100"/>
      <c r="X43" s="10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K43" s="51"/>
      <c r="EL43" s="51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</row>
    <row r="44" spans="3:166" ht="15.75" customHeight="1" x14ac:dyDescent="0.2">
      <c r="C44" s="59"/>
      <c r="D44" s="148"/>
      <c r="E44" s="59"/>
      <c r="F44" s="147"/>
      <c r="G44" s="78" t="str">
        <f t="shared" si="0"/>
        <v xml:space="preserve"> </v>
      </c>
      <c r="H44" s="45"/>
      <c r="V44" s="104"/>
      <c r="W44" s="100"/>
      <c r="X44" s="10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K44" s="51"/>
      <c r="EL44" s="51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</row>
    <row r="45" spans="3:166" ht="15.75" customHeight="1" thickBot="1" x14ac:dyDescent="0.25">
      <c r="C45" s="59"/>
      <c r="D45" s="148"/>
      <c r="E45" s="59"/>
      <c r="F45" s="147"/>
      <c r="G45" s="78" t="str">
        <f t="shared" si="0"/>
        <v xml:space="preserve"> </v>
      </c>
      <c r="H45" s="45"/>
      <c r="V45" s="109"/>
      <c r="W45" s="110"/>
      <c r="X45" s="111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</row>
    <row r="46" spans="3:166" ht="24.75" customHeight="1" thickBot="1" x14ac:dyDescent="0.25">
      <c r="C46" s="79"/>
      <c r="D46" s="79"/>
      <c r="E46" s="79"/>
      <c r="F46" s="80"/>
      <c r="G46" s="173">
        <f>SUM(G37:G45)</f>
        <v>0</v>
      </c>
      <c r="H46" s="77"/>
      <c r="V46" s="167">
        <f>SUM(V37:V45)</f>
        <v>0</v>
      </c>
      <c r="W46" s="166">
        <f>SUM(W36:W45)</f>
        <v>0</v>
      </c>
      <c r="X46" s="177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K46" s="45"/>
      <c r="EL46" s="45"/>
      <c r="EM46" s="45"/>
      <c r="EN46" s="45"/>
      <c r="EO46" s="45"/>
      <c r="EP46" s="45"/>
      <c r="EQ46" s="45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</row>
    <row r="47" spans="3:166" ht="13.5" customHeight="1" thickBot="1" x14ac:dyDescent="0.25"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K47" s="45"/>
      <c r="EL47" s="45"/>
      <c r="EM47" s="45"/>
      <c r="EN47" s="45"/>
      <c r="EO47" s="45"/>
      <c r="EP47" s="45"/>
      <c r="EQ47" s="45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</row>
    <row r="48" spans="3:166" ht="40.5" customHeight="1" thickBot="1" x14ac:dyDescent="0.25">
      <c r="C48" s="228" t="s">
        <v>76</v>
      </c>
      <c r="D48" s="229"/>
      <c r="E48" s="229"/>
      <c r="F48" s="229"/>
      <c r="G48" s="229"/>
      <c r="H48" s="229"/>
      <c r="I48" s="239"/>
      <c r="L48" s="135" t="s">
        <v>25</v>
      </c>
      <c r="M48" s="135" t="s">
        <v>22</v>
      </c>
      <c r="N48" s="136" t="s">
        <v>12</v>
      </c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K48" s="45"/>
      <c r="EL48" s="45"/>
      <c r="EM48" s="45"/>
      <c r="EN48" s="45"/>
      <c r="EO48" s="45"/>
      <c r="EP48" s="45"/>
      <c r="EQ48" s="45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</row>
    <row r="49" spans="3:166" ht="13.5" customHeight="1" thickBot="1" x14ac:dyDescent="0.25">
      <c r="L49" s="70" t="s">
        <v>23</v>
      </c>
      <c r="M49" s="70" t="s">
        <v>26</v>
      </c>
      <c r="N49" s="71">
        <v>180</v>
      </c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K49" s="45"/>
      <c r="EL49" s="45"/>
      <c r="EM49" s="45"/>
      <c r="EN49" s="45"/>
      <c r="EO49" s="45"/>
      <c r="EP49" s="45"/>
      <c r="EQ49" s="45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</row>
    <row r="50" spans="3:166" s="92" customFormat="1" ht="38.25" customHeight="1" thickBot="1" x14ac:dyDescent="0.25">
      <c r="C50" s="89" t="s">
        <v>77</v>
      </c>
      <c r="D50" s="90" t="s">
        <v>58</v>
      </c>
      <c r="E50" s="90" t="s">
        <v>59</v>
      </c>
      <c r="F50" s="94" t="s">
        <v>111</v>
      </c>
      <c r="G50" s="95" t="s">
        <v>37</v>
      </c>
      <c r="H50" s="96" t="s">
        <v>105</v>
      </c>
      <c r="I50" s="96" t="s">
        <v>95</v>
      </c>
      <c r="L50" s="72" t="s">
        <v>27</v>
      </c>
      <c r="M50" s="72" t="s">
        <v>28</v>
      </c>
      <c r="N50" s="73">
        <v>275</v>
      </c>
      <c r="O50" s="51"/>
      <c r="P50" s="51"/>
      <c r="Q50" s="51"/>
      <c r="R50" s="51"/>
      <c r="S50" s="51"/>
      <c r="T50" s="51"/>
      <c r="U50" s="51"/>
      <c r="V50" s="113" t="s">
        <v>99</v>
      </c>
      <c r="W50" s="114" t="s">
        <v>100</v>
      </c>
      <c r="X50" s="115" t="s">
        <v>101</v>
      </c>
      <c r="Y50" s="138"/>
      <c r="Z50" s="51"/>
      <c r="AA50" s="51"/>
      <c r="AB50" s="51"/>
      <c r="AC50" s="53"/>
      <c r="AD50" s="53"/>
      <c r="AE50" s="53"/>
      <c r="AF50" s="53"/>
      <c r="AG50" s="53"/>
      <c r="AH50" s="53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</row>
    <row r="51" spans="3:166" ht="13.5" customHeight="1" x14ac:dyDescent="0.2">
      <c r="C51" s="141"/>
      <c r="D51" s="57"/>
      <c r="E51" s="64"/>
      <c r="F51" s="55"/>
      <c r="G51" s="55"/>
      <c r="H51" s="44"/>
      <c r="I51" s="58" t="str">
        <f>IF(H51&gt;0,H51,IF(G51&gt;0,F51*G51*70," "))</f>
        <v xml:space="preserve"> </v>
      </c>
      <c r="L51" s="72" t="s">
        <v>29</v>
      </c>
      <c r="M51" s="72" t="s">
        <v>30</v>
      </c>
      <c r="N51" s="73">
        <v>360</v>
      </c>
      <c r="V51" s="116"/>
      <c r="W51" s="117"/>
      <c r="X51" s="118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K51" s="45"/>
      <c r="EL51" s="45"/>
      <c r="EM51" s="45"/>
      <c r="EN51" s="45"/>
      <c r="EO51" s="45"/>
      <c r="EP51" s="45"/>
      <c r="EQ51" s="45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</row>
    <row r="52" spans="3:166" ht="13.5" customHeight="1" x14ac:dyDescent="0.2">
      <c r="C52" s="140"/>
      <c r="D52" s="57"/>
      <c r="E52" s="64"/>
      <c r="F52" s="55"/>
      <c r="G52" s="55"/>
      <c r="H52" s="44"/>
      <c r="I52" s="58" t="str">
        <f t="shared" ref="I52:I61" si="1">IF(H52&gt;0,H52,IF(G52&gt;0,F52*G52*70," "))</f>
        <v xml:space="preserve"> </v>
      </c>
      <c r="L52" s="72" t="s">
        <v>31</v>
      </c>
      <c r="M52" s="72" t="s">
        <v>32</v>
      </c>
      <c r="N52" s="73">
        <v>530</v>
      </c>
      <c r="V52" s="104"/>
      <c r="W52" s="100"/>
      <c r="X52" s="10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K52" s="45"/>
      <c r="EL52" s="45"/>
      <c r="EM52" s="45"/>
      <c r="EN52" s="45"/>
      <c r="EO52" s="45"/>
      <c r="EP52" s="45"/>
      <c r="EQ52" s="45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</row>
    <row r="53" spans="3:166" ht="13.5" customHeight="1" thickBot="1" x14ac:dyDescent="0.25">
      <c r="C53" s="140"/>
      <c r="D53" s="57"/>
      <c r="E53" s="64"/>
      <c r="F53" s="55"/>
      <c r="G53" s="55"/>
      <c r="H53" s="44"/>
      <c r="I53" s="58" t="str">
        <f t="shared" si="1"/>
        <v xml:space="preserve"> </v>
      </c>
      <c r="L53" s="74" t="s">
        <v>33</v>
      </c>
      <c r="M53" s="74" t="s">
        <v>34</v>
      </c>
      <c r="N53" s="75">
        <v>820</v>
      </c>
      <c r="V53" s="104"/>
      <c r="W53" s="100"/>
      <c r="X53" s="10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K53" s="45"/>
      <c r="EL53" s="45"/>
      <c r="EM53" s="45"/>
      <c r="EN53" s="45"/>
      <c r="EO53" s="45"/>
      <c r="EP53" s="45"/>
      <c r="EQ53" s="45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</row>
    <row r="54" spans="3:166" ht="13.5" customHeight="1" x14ac:dyDescent="0.2">
      <c r="C54" s="141"/>
      <c r="D54" s="59"/>
      <c r="E54" s="64"/>
      <c r="F54" s="55"/>
      <c r="G54" s="55"/>
      <c r="H54" s="44"/>
      <c r="I54" s="58" t="str">
        <f t="shared" si="1"/>
        <v xml:space="preserve"> </v>
      </c>
      <c r="V54" s="104"/>
      <c r="W54" s="100"/>
      <c r="X54" s="10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K54" s="45"/>
      <c r="EL54" s="45"/>
      <c r="EM54" s="45"/>
      <c r="EN54" s="45"/>
      <c r="EO54" s="45"/>
      <c r="EP54" s="45"/>
      <c r="EQ54" s="45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</row>
    <row r="55" spans="3:166" ht="13.5" customHeight="1" x14ac:dyDescent="0.2">
      <c r="C55" s="141"/>
      <c r="D55" s="59"/>
      <c r="E55" s="55"/>
      <c r="F55" s="55"/>
      <c r="G55" s="55"/>
      <c r="H55" s="44"/>
      <c r="I55" s="58" t="str">
        <f t="shared" si="1"/>
        <v xml:space="preserve"> </v>
      </c>
      <c r="V55" s="104"/>
      <c r="W55" s="100"/>
      <c r="X55" s="10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K55" s="45"/>
      <c r="EL55" s="45"/>
      <c r="EM55" s="45"/>
      <c r="EN55" s="45"/>
      <c r="EO55" s="45"/>
      <c r="EP55" s="45"/>
      <c r="EQ55" s="45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</row>
    <row r="56" spans="3:166" ht="13.5" customHeight="1" x14ac:dyDescent="0.2">
      <c r="C56" s="141"/>
      <c r="D56" s="59"/>
      <c r="E56" s="55"/>
      <c r="F56" s="55"/>
      <c r="G56" s="55"/>
      <c r="H56" s="44"/>
      <c r="I56" s="58" t="str">
        <f t="shared" si="1"/>
        <v xml:space="preserve"> </v>
      </c>
      <c r="V56" s="104"/>
      <c r="W56" s="100"/>
      <c r="X56" s="10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K56" s="45"/>
      <c r="EL56" s="45"/>
      <c r="EM56" s="45"/>
      <c r="EN56" s="45"/>
      <c r="EO56" s="45"/>
      <c r="EP56" s="45"/>
      <c r="EQ56" s="45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</row>
    <row r="57" spans="3:166" ht="13.5" customHeight="1" x14ac:dyDescent="0.2">
      <c r="C57" s="141"/>
      <c r="D57" s="59"/>
      <c r="E57" s="55"/>
      <c r="F57" s="55"/>
      <c r="G57" s="55"/>
      <c r="H57" s="64"/>
      <c r="I57" s="58" t="str">
        <f t="shared" si="1"/>
        <v xml:space="preserve"> </v>
      </c>
      <c r="V57" s="104"/>
      <c r="W57" s="100"/>
      <c r="X57" s="10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K57" s="45"/>
      <c r="EL57" s="45"/>
      <c r="EM57" s="45"/>
      <c r="EN57" s="45"/>
      <c r="EO57" s="45"/>
      <c r="EP57" s="45"/>
      <c r="EQ57" s="45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</row>
    <row r="58" spans="3:166" ht="13.5" customHeight="1" x14ac:dyDescent="0.2">
      <c r="C58" s="141"/>
      <c r="D58" s="59"/>
      <c r="E58" s="55"/>
      <c r="F58" s="55"/>
      <c r="G58" s="55"/>
      <c r="H58" s="44"/>
      <c r="I58" s="58" t="str">
        <f t="shared" si="1"/>
        <v xml:space="preserve"> </v>
      </c>
      <c r="V58" s="104"/>
      <c r="W58" s="100"/>
      <c r="X58" s="10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K58" s="45"/>
      <c r="EL58" s="45"/>
      <c r="EM58" s="45"/>
      <c r="EN58" s="45"/>
      <c r="EO58" s="45"/>
      <c r="EP58" s="45"/>
      <c r="EQ58" s="45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</row>
    <row r="59" spans="3:166" ht="13.5" customHeight="1" x14ac:dyDescent="0.2">
      <c r="C59" s="141"/>
      <c r="D59" s="59"/>
      <c r="E59" s="55"/>
      <c r="F59" s="55"/>
      <c r="G59" s="55"/>
      <c r="H59" s="44"/>
      <c r="I59" s="58" t="str">
        <f t="shared" si="1"/>
        <v xml:space="preserve"> </v>
      </c>
      <c r="V59" s="104"/>
      <c r="W59" s="100"/>
      <c r="X59" s="10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K59" s="45"/>
      <c r="EL59" s="45"/>
      <c r="EM59" s="45"/>
      <c r="EN59" s="45"/>
      <c r="EO59" s="45"/>
      <c r="EP59" s="45"/>
      <c r="EQ59" s="45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</row>
    <row r="60" spans="3:166" x14ac:dyDescent="0.2">
      <c r="C60" s="141"/>
      <c r="D60" s="59"/>
      <c r="E60" s="55"/>
      <c r="F60" s="55"/>
      <c r="G60" s="55"/>
      <c r="H60" s="44"/>
      <c r="I60" s="58" t="str">
        <f t="shared" si="1"/>
        <v xml:space="preserve"> </v>
      </c>
      <c r="V60" s="104"/>
      <c r="W60" s="100"/>
      <c r="X60" s="10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K60" s="45"/>
      <c r="EL60" s="45"/>
      <c r="EM60" s="45"/>
      <c r="EN60" s="45"/>
      <c r="EO60" s="45"/>
      <c r="EP60" s="45"/>
      <c r="EQ60" s="45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</row>
    <row r="61" spans="3:166" ht="13.5" thickBot="1" x14ac:dyDescent="0.25">
      <c r="C61" s="141"/>
      <c r="D61" s="59"/>
      <c r="E61" s="55"/>
      <c r="F61" s="55"/>
      <c r="G61" s="55"/>
      <c r="H61" s="44"/>
      <c r="I61" s="58" t="str">
        <f t="shared" si="1"/>
        <v xml:space="preserve"> </v>
      </c>
      <c r="V61" s="109"/>
      <c r="W61" s="110"/>
      <c r="X61" s="111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K61" s="45"/>
      <c r="EL61" s="45"/>
      <c r="EM61" s="45"/>
      <c r="EN61" s="45"/>
      <c r="EO61" s="45"/>
      <c r="EP61" s="45"/>
      <c r="EQ61" s="45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</row>
    <row r="62" spans="3:166" ht="24" customHeight="1" thickBot="1" x14ac:dyDescent="0.25">
      <c r="C62" s="41"/>
      <c r="D62" s="42"/>
      <c r="E62" s="42"/>
      <c r="F62" s="163">
        <f>SUM(F51:F61)</f>
        <v>0</v>
      </c>
      <c r="G62" s="163">
        <f>SUM(G51:G61)</f>
        <v>0</v>
      </c>
      <c r="H62" s="42"/>
      <c r="I62" s="174">
        <f>SUM(I51:I61)</f>
        <v>0</v>
      </c>
      <c r="V62" s="171">
        <f>SUM(V51:V61)</f>
        <v>0</v>
      </c>
      <c r="W62" s="172">
        <f>SUM(W51:W61)</f>
        <v>0</v>
      </c>
      <c r="X62" s="177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K62" s="45"/>
      <c r="EL62" s="45"/>
      <c r="EM62" s="45"/>
      <c r="EN62" s="45"/>
      <c r="EO62" s="45"/>
      <c r="EP62" s="45"/>
      <c r="EQ62" s="45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</row>
    <row r="63" spans="3:166" ht="6" customHeight="1" x14ac:dyDescent="0.2"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K63" s="45"/>
      <c r="EL63" s="45"/>
      <c r="EM63" s="45"/>
      <c r="EN63" s="45"/>
      <c r="EO63" s="45"/>
      <c r="EP63" s="45"/>
      <c r="EQ63" s="45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</row>
    <row r="64" spans="3:166" ht="30" customHeight="1" x14ac:dyDescent="0.2">
      <c r="C64" s="228" t="s">
        <v>72</v>
      </c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39"/>
      <c r="S64" s="239"/>
      <c r="T64" s="239"/>
      <c r="U64" s="239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K64" s="45"/>
      <c r="EL64" s="45"/>
      <c r="EM64" s="45"/>
      <c r="EN64" s="45"/>
      <c r="EO64" s="45"/>
      <c r="EP64" s="45"/>
      <c r="EQ64" s="45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</row>
    <row r="65" spans="3:166" ht="8.25" customHeight="1" x14ac:dyDescent="0.2">
      <c r="C65" s="60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K65" s="45"/>
      <c r="EL65" s="45"/>
      <c r="EM65" s="45"/>
      <c r="EN65" s="45"/>
      <c r="EO65" s="45"/>
      <c r="EP65" s="45"/>
      <c r="EQ65" s="45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</row>
    <row r="66" spans="3:166" ht="13.5" thickBot="1" x14ac:dyDescent="0.25"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M66" s="61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</row>
    <row r="67" spans="3:166" ht="12.75" hidden="1" customHeight="1" thickBot="1" x14ac:dyDescent="0.25">
      <c r="D67" s="84"/>
      <c r="E67" s="84"/>
      <c r="F67" s="84"/>
      <c r="G67" s="84"/>
      <c r="H67" s="84"/>
      <c r="I67" s="84"/>
      <c r="J67" s="84"/>
      <c r="K67" s="84"/>
      <c r="L67" s="84"/>
      <c r="M67" s="84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M67" s="45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</row>
    <row r="68" spans="3:166" s="92" customFormat="1" ht="106.5" customHeight="1" thickBot="1" x14ac:dyDescent="0.25">
      <c r="C68" s="134" t="s">
        <v>112</v>
      </c>
      <c r="D68" s="98" t="s">
        <v>45</v>
      </c>
      <c r="E68" s="98" t="s">
        <v>87</v>
      </c>
      <c r="F68" s="98" t="s">
        <v>88</v>
      </c>
      <c r="G68" s="98" t="s">
        <v>35</v>
      </c>
      <c r="H68" s="98" t="s">
        <v>68</v>
      </c>
      <c r="I68" s="88" t="s">
        <v>69</v>
      </c>
      <c r="J68" s="98" t="s">
        <v>70</v>
      </c>
      <c r="K68" s="98" t="s">
        <v>64</v>
      </c>
      <c r="L68" s="98" t="s">
        <v>47</v>
      </c>
      <c r="M68" s="98" t="s">
        <v>106</v>
      </c>
      <c r="N68" s="98" t="s">
        <v>22</v>
      </c>
      <c r="O68" s="98" t="s">
        <v>48</v>
      </c>
      <c r="P68" s="98" t="s">
        <v>107</v>
      </c>
      <c r="Q68" s="98" t="s">
        <v>91</v>
      </c>
      <c r="R68" s="98" t="s">
        <v>108</v>
      </c>
      <c r="S68" s="98" t="s">
        <v>109</v>
      </c>
      <c r="T68" s="98" t="s">
        <v>92</v>
      </c>
      <c r="U68" s="99" t="s">
        <v>97</v>
      </c>
      <c r="V68" s="120" t="s">
        <v>99</v>
      </c>
      <c r="W68" s="114" t="s">
        <v>100</v>
      </c>
      <c r="X68" s="115" t="s">
        <v>101</v>
      </c>
      <c r="Y68" s="138"/>
      <c r="Z68" s="51"/>
      <c r="AA68" s="51"/>
      <c r="AB68" s="51"/>
      <c r="AC68" s="53"/>
      <c r="AD68" s="97" t="str">
        <f>L68</f>
        <v>Individual support (Euro)</v>
      </c>
      <c r="AE68" s="97" t="str">
        <f>P68</f>
        <v>Travel adjusted (Euro)</v>
      </c>
      <c r="AF68" s="97" t="str">
        <f>R68</f>
        <v xml:space="preserve">Grant for linguistic support (Euro) </v>
      </c>
      <c r="AG68" s="97"/>
      <c r="AH68" s="53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M68" s="51"/>
    </row>
    <row r="69" spans="3:166" ht="37.5" customHeight="1" x14ac:dyDescent="0.2">
      <c r="C69" s="149"/>
      <c r="D69" s="121"/>
      <c r="E69" s="150"/>
      <c r="F69" s="122"/>
      <c r="G69" s="123"/>
      <c r="H69" s="124"/>
      <c r="I69" s="124"/>
      <c r="J69" s="124"/>
      <c r="K69" s="125">
        <f t="shared" ref="K69:K89" si="2">H69+I69+J69</f>
        <v>0</v>
      </c>
      <c r="L69" s="126" t="str">
        <f>IF(E69&gt;0,K69*200," ")</f>
        <v xml:space="preserve"> </v>
      </c>
      <c r="M69" s="127"/>
      <c r="N69" s="128"/>
      <c r="O69" s="129" t="str">
        <f t="shared" ref="O69:O89" si="3">IF(N69="100-499 km",$EV$3,IF(N69="500-1999 km",$EV$4,IF(N69="2000-2999 km",$EV$5,IF(N69="3000-3999 km",$EV$6,IF(N69="4000-7999 km",$EV$7," ")))))</f>
        <v xml:space="preserve"> </v>
      </c>
      <c r="P69" s="130"/>
      <c r="Q69" s="124"/>
      <c r="R69" s="131" t="str">
        <f t="shared" ref="R69:R89" si="4">IF(Q69="Yes",150," ")</f>
        <v xml:space="preserve"> </v>
      </c>
      <c r="S69" s="132"/>
      <c r="T69" s="122"/>
      <c r="U69" s="133" t="str">
        <f>IF(E69&gt;0,AD69+AE69+AF69+T69," ")</f>
        <v xml:space="preserve"> </v>
      </c>
      <c r="V69" s="116"/>
      <c r="W69" s="117"/>
      <c r="X69" s="118"/>
      <c r="AD69" s="65" t="str">
        <f>IF(M69&gt;0,M69,L69)</f>
        <v xml:space="preserve"> </v>
      </c>
      <c r="AE69" s="65">
        <f t="shared" ref="AE69:AE73" si="5">IF(N69&gt;0,IF(P69&gt;0,P69,O69),0)</f>
        <v>0</v>
      </c>
      <c r="AF69" s="65">
        <f>IF(Q69="Yes",IF(S69&gt;0,S69,R69),0)</f>
        <v>0</v>
      </c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M69" s="45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</row>
    <row r="70" spans="3:166" ht="37.5" customHeight="1" x14ac:dyDescent="0.2">
      <c r="C70" s="141"/>
      <c r="D70" s="36"/>
      <c r="E70" s="57"/>
      <c r="F70" s="64"/>
      <c r="G70" s="43"/>
      <c r="H70" s="34"/>
      <c r="I70" s="34"/>
      <c r="J70" s="34"/>
      <c r="K70" s="35">
        <f t="shared" si="2"/>
        <v>0</v>
      </c>
      <c r="L70" s="38" t="str">
        <f t="shared" ref="L70:L89" si="6">IF(E70&gt;0,K70*200," ")</f>
        <v xml:space="preserve"> </v>
      </c>
      <c r="M70" s="81"/>
      <c r="N70" s="37"/>
      <c r="O70" s="39" t="str">
        <f t="shared" si="3"/>
        <v xml:space="preserve"> </v>
      </c>
      <c r="P70" s="82"/>
      <c r="Q70" s="34"/>
      <c r="R70" s="40" t="str">
        <f t="shared" si="4"/>
        <v xml:space="preserve"> </v>
      </c>
      <c r="S70" s="83"/>
      <c r="T70" s="44"/>
      <c r="U70" s="112" t="str">
        <f t="shared" ref="U70:U89" si="7">IF(E70&gt;0,AD70+AE70+AF70+T70," ")</f>
        <v xml:space="preserve"> </v>
      </c>
      <c r="V70" s="104"/>
      <c r="W70" s="100"/>
      <c r="X70" s="105"/>
      <c r="AD70" s="65" t="str">
        <f t="shared" ref="AD70:AD89" si="8">IF(M70&gt;0,M70,L70)</f>
        <v xml:space="preserve"> </v>
      </c>
      <c r="AE70" s="65">
        <f t="shared" si="5"/>
        <v>0</v>
      </c>
      <c r="AF70" s="65">
        <f t="shared" ref="AF70:AF89" si="9">IF(Q70="Yes",IF(S70&gt;0,S70,R70),0)</f>
        <v>0</v>
      </c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M70" s="45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</row>
    <row r="71" spans="3:166" ht="37.5" customHeight="1" x14ac:dyDescent="0.2">
      <c r="C71" s="141"/>
      <c r="D71" s="36"/>
      <c r="E71" s="57"/>
      <c r="F71" s="44"/>
      <c r="G71" s="43"/>
      <c r="H71" s="34"/>
      <c r="I71" s="34"/>
      <c r="J71" s="34"/>
      <c r="K71" s="35">
        <f t="shared" si="2"/>
        <v>0</v>
      </c>
      <c r="L71" s="38" t="str">
        <f t="shared" si="6"/>
        <v xml:space="preserve"> </v>
      </c>
      <c r="M71" s="81"/>
      <c r="N71" s="37"/>
      <c r="O71" s="39" t="str">
        <f t="shared" si="3"/>
        <v xml:space="preserve"> </v>
      </c>
      <c r="P71" s="82"/>
      <c r="Q71" s="34"/>
      <c r="R71" s="40" t="str">
        <f t="shared" si="4"/>
        <v xml:space="preserve"> </v>
      </c>
      <c r="S71" s="83"/>
      <c r="T71" s="44"/>
      <c r="U71" s="112" t="str">
        <f t="shared" si="7"/>
        <v xml:space="preserve"> </v>
      </c>
      <c r="V71" s="104"/>
      <c r="W71" s="100"/>
      <c r="X71" s="105"/>
      <c r="AD71" s="65" t="str">
        <f t="shared" si="8"/>
        <v xml:space="preserve"> </v>
      </c>
      <c r="AE71" s="65">
        <f t="shared" si="5"/>
        <v>0</v>
      </c>
      <c r="AF71" s="65">
        <f t="shared" si="9"/>
        <v>0</v>
      </c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M71" s="45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</row>
    <row r="72" spans="3:166" ht="37.5" customHeight="1" x14ac:dyDescent="0.2">
      <c r="C72" s="141"/>
      <c r="D72" s="36"/>
      <c r="E72" s="57"/>
      <c r="F72" s="44"/>
      <c r="G72" s="43"/>
      <c r="H72" s="34"/>
      <c r="I72" s="34"/>
      <c r="J72" s="34"/>
      <c r="K72" s="35">
        <f t="shared" si="2"/>
        <v>0</v>
      </c>
      <c r="L72" s="38" t="str">
        <f t="shared" si="6"/>
        <v xml:space="preserve"> </v>
      </c>
      <c r="M72" s="81"/>
      <c r="N72" s="37"/>
      <c r="O72" s="39" t="str">
        <f t="shared" si="3"/>
        <v xml:space="preserve"> </v>
      </c>
      <c r="P72" s="82"/>
      <c r="Q72" s="34"/>
      <c r="R72" s="40" t="str">
        <f t="shared" si="4"/>
        <v xml:space="preserve"> </v>
      </c>
      <c r="S72" s="83"/>
      <c r="T72" s="44"/>
      <c r="U72" s="112" t="str">
        <f t="shared" si="7"/>
        <v xml:space="preserve"> </v>
      </c>
      <c r="V72" s="104"/>
      <c r="W72" s="100"/>
      <c r="X72" s="105"/>
      <c r="AD72" s="65" t="str">
        <f t="shared" si="8"/>
        <v xml:space="preserve"> </v>
      </c>
      <c r="AE72" s="65">
        <f t="shared" si="5"/>
        <v>0</v>
      </c>
      <c r="AF72" s="65">
        <f t="shared" si="9"/>
        <v>0</v>
      </c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M72" s="45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</row>
    <row r="73" spans="3:166" ht="37.5" customHeight="1" x14ac:dyDescent="0.2">
      <c r="C73" s="141"/>
      <c r="D73" s="36"/>
      <c r="E73" s="57"/>
      <c r="F73" s="44"/>
      <c r="G73" s="43"/>
      <c r="H73" s="34"/>
      <c r="I73" s="34"/>
      <c r="J73" s="34"/>
      <c r="K73" s="35">
        <f t="shared" si="2"/>
        <v>0</v>
      </c>
      <c r="L73" s="38" t="str">
        <f t="shared" si="6"/>
        <v xml:space="preserve"> </v>
      </c>
      <c r="M73" s="81"/>
      <c r="N73" s="37"/>
      <c r="O73" s="39" t="str">
        <f t="shared" si="3"/>
        <v xml:space="preserve"> </v>
      </c>
      <c r="P73" s="82"/>
      <c r="Q73" s="34"/>
      <c r="R73" s="40" t="str">
        <f t="shared" si="4"/>
        <v xml:space="preserve"> </v>
      </c>
      <c r="S73" s="83"/>
      <c r="T73" s="64"/>
      <c r="U73" s="112" t="str">
        <f t="shared" si="7"/>
        <v xml:space="preserve"> </v>
      </c>
      <c r="V73" s="104"/>
      <c r="W73" s="100"/>
      <c r="X73" s="105"/>
      <c r="AD73" s="65" t="str">
        <f t="shared" si="8"/>
        <v xml:space="preserve"> </v>
      </c>
      <c r="AE73" s="65">
        <f t="shared" si="5"/>
        <v>0</v>
      </c>
      <c r="AF73" s="65">
        <f t="shared" si="9"/>
        <v>0</v>
      </c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M73" s="45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</row>
    <row r="74" spans="3:166" ht="37.5" customHeight="1" x14ac:dyDescent="0.2">
      <c r="C74" s="141"/>
      <c r="D74" s="36"/>
      <c r="E74" s="57"/>
      <c r="F74" s="44"/>
      <c r="G74" s="43"/>
      <c r="H74" s="34"/>
      <c r="I74" s="34"/>
      <c r="J74" s="34"/>
      <c r="K74" s="35">
        <f t="shared" si="2"/>
        <v>0</v>
      </c>
      <c r="L74" s="38" t="str">
        <f t="shared" si="6"/>
        <v xml:space="preserve"> </v>
      </c>
      <c r="M74" s="81"/>
      <c r="N74" s="37"/>
      <c r="O74" s="39" t="str">
        <f t="shared" si="3"/>
        <v xml:space="preserve"> </v>
      </c>
      <c r="P74" s="82"/>
      <c r="Q74" s="34"/>
      <c r="R74" s="40" t="str">
        <f t="shared" si="4"/>
        <v xml:space="preserve"> </v>
      </c>
      <c r="S74" s="83"/>
      <c r="T74" s="44"/>
      <c r="U74" s="112" t="str">
        <f t="shared" si="7"/>
        <v xml:space="preserve"> </v>
      </c>
      <c r="V74" s="104"/>
      <c r="W74" s="100"/>
      <c r="X74" s="105"/>
      <c r="AD74" s="65" t="str">
        <f t="shared" si="8"/>
        <v xml:space="preserve"> </v>
      </c>
      <c r="AE74" s="65">
        <f>IF(N74&gt;0,IF(P74&gt;0,P74,O74),0)</f>
        <v>0</v>
      </c>
      <c r="AF74" s="65">
        <f t="shared" si="9"/>
        <v>0</v>
      </c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M74" s="45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</row>
    <row r="75" spans="3:166" ht="37.5" customHeight="1" x14ac:dyDescent="0.2">
      <c r="C75" s="141"/>
      <c r="D75" s="36"/>
      <c r="E75" s="147"/>
      <c r="F75" s="44"/>
      <c r="G75" s="43"/>
      <c r="H75" s="34"/>
      <c r="I75" s="34"/>
      <c r="J75" s="34"/>
      <c r="K75" s="35">
        <f t="shared" si="2"/>
        <v>0</v>
      </c>
      <c r="L75" s="38" t="str">
        <f t="shared" si="6"/>
        <v xml:space="preserve"> </v>
      </c>
      <c r="M75" s="81"/>
      <c r="N75" s="37"/>
      <c r="O75" s="39" t="str">
        <f t="shared" si="3"/>
        <v xml:space="preserve"> </v>
      </c>
      <c r="P75" s="82"/>
      <c r="Q75" s="34"/>
      <c r="R75" s="40" t="str">
        <f t="shared" si="4"/>
        <v xml:space="preserve"> </v>
      </c>
      <c r="S75" s="83"/>
      <c r="T75" s="44"/>
      <c r="U75" s="112" t="str">
        <f t="shared" si="7"/>
        <v xml:space="preserve"> </v>
      </c>
      <c r="V75" s="104"/>
      <c r="W75" s="100"/>
      <c r="X75" s="105"/>
      <c r="AD75" s="65" t="str">
        <f t="shared" si="8"/>
        <v xml:space="preserve"> </v>
      </c>
      <c r="AE75" s="65">
        <f t="shared" ref="AE75:AE89" si="10">IF(N75&gt;0,IF(P75&gt;0,P75,O75),0)</f>
        <v>0</v>
      </c>
      <c r="AF75" s="65">
        <f t="shared" si="9"/>
        <v>0</v>
      </c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M75" s="45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</row>
    <row r="76" spans="3:166" ht="37.5" customHeight="1" x14ac:dyDescent="0.2">
      <c r="C76" s="141"/>
      <c r="D76" s="43"/>
      <c r="E76" s="147"/>
      <c r="F76" s="44"/>
      <c r="G76" s="43"/>
      <c r="H76" s="34"/>
      <c r="I76" s="34"/>
      <c r="J76" s="34"/>
      <c r="K76" s="35">
        <f t="shared" si="2"/>
        <v>0</v>
      </c>
      <c r="L76" s="38" t="str">
        <f t="shared" si="6"/>
        <v xml:space="preserve"> </v>
      </c>
      <c r="M76" s="81"/>
      <c r="N76" s="37"/>
      <c r="O76" s="39" t="str">
        <f t="shared" si="3"/>
        <v xml:space="preserve"> </v>
      </c>
      <c r="P76" s="82"/>
      <c r="Q76" s="34"/>
      <c r="R76" s="40" t="str">
        <f t="shared" si="4"/>
        <v xml:space="preserve"> </v>
      </c>
      <c r="S76" s="83"/>
      <c r="T76" s="44"/>
      <c r="U76" s="112" t="str">
        <f t="shared" si="7"/>
        <v xml:space="preserve"> </v>
      </c>
      <c r="V76" s="104"/>
      <c r="W76" s="100"/>
      <c r="X76" s="105"/>
      <c r="AD76" s="65" t="str">
        <f t="shared" si="8"/>
        <v xml:space="preserve"> </v>
      </c>
      <c r="AE76" s="65">
        <f t="shared" si="10"/>
        <v>0</v>
      </c>
      <c r="AF76" s="65">
        <f t="shared" si="9"/>
        <v>0</v>
      </c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M76" s="45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</row>
    <row r="77" spans="3:166" ht="37.5" customHeight="1" x14ac:dyDescent="0.2">
      <c r="C77" s="141"/>
      <c r="D77" s="43"/>
      <c r="E77" s="147"/>
      <c r="F77" s="44"/>
      <c r="G77" s="43"/>
      <c r="H77" s="34"/>
      <c r="I77" s="34"/>
      <c r="J77" s="34"/>
      <c r="K77" s="35">
        <f t="shared" si="2"/>
        <v>0</v>
      </c>
      <c r="L77" s="38" t="str">
        <f t="shared" si="6"/>
        <v xml:space="preserve"> </v>
      </c>
      <c r="M77" s="81"/>
      <c r="N77" s="37"/>
      <c r="O77" s="39" t="str">
        <f t="shared" si="3"/>
        <v xml:space="preserve"> </v>
      </c>
      <c r="P77" s="82"/>
      <c r="Q77" s="34"/>
      <c r="R77" s="40" t="str">
        <f t="shared" si="4"/>
        <v xml:space="preserve"> </v>
      </c>
      <c r="S77" s="83"/>
      <c r="T77" s="44"/>
      <c r="U77" s="112" t="str">
        <f t="shared" si="7"/>
        <v xml:space="preserve"> </v>
      </c>
      <c r="V77" s="104"/>
      <c r="W77" s="100"/>
      <c r="X77" s="105"/>
      <c r="AD77" s="65" t="str">
        <f t="shared" si="8"/>
        <v xml:space="preserve"> </v>
      </c>
      <c r="AE77" s="65">
        <f t="shared" si="10"/>
        <v>0</v>
      </c>
      <c r="AF77" s="65">
        <f t="shared" si="9"/>
        <v>0</v>
      </c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M77" s="45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</row>
    <row r="78" spans="3:166" ht="37.5" customHeight="1" x14ac:dyDescent="0.2">
      <c r="C78" s="141"/>
      <c r="D78" s="43"/>
      <c r="E78" s="147"/>
      <c r="F78" s="44"/>
      <c r="G78" s="43"/>
      <c r="H78" s="34"/>
      <c r="I78" s="34"/>
      <c r="J78" s="34"/>
      <c r="K78" s="35">
        <f t="shared" si="2"/>
        <v>0</v>
      </c>
      <c r="L78" s="38" t="str">
        <f t="shared" si="6"/>
        <v xml:space="preserve"> </v>
      </c>
      <c r="M78" s="81"/>
      <c r="N78" s="37"/>
      <c r="O78" s="39" t="str">
        <f t="shared" si="3"/>
        <v xml:space="preserve"> </v>
      </c>
      <c r="P78" s="82"/>
      <c r="Q78" s="34"/>
      <c r="R78" s="40" t="str">
        <f t="shared" si="4"/>
        <v xml:space="preserve"> </v>
      </c>
      <c r="S78" s="83"/>
      <c r="T78" s="44"/>
      <c r="U78" s="112" t="str">
        <f t="shared" si="7"/>
        <v xml:space="preserve"> </v>
      </c>
      <c r="V78" s="104"/>
      <c r="W78" s="100"/>
      <c r="X78" s="105"/>
      <c r="AD78" s="65" t="str">
        <f t="shared" si="8"/>
        <v xml:space="preserve"> </v>
      </c>
      <c r="AE78" s="65">
        <f t="shared" si="10"/>
        <v>0</v>
      </c>
      <c r="AF78" s="65">
        <f t="shared" si="9"/>
        <v>0</v>
      </c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M78" s="45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</row>
    <row r="79" spans="3:166" ht="37.5" customHeight="1" x14ac:dyDescent="0.2">
      <c r="C79" s="141"/>
      <c r="D79" s="43"/>
      <c r="E79" s="147"/>
      <c r="F79" s="44"/>
      <c r="G79" s="43"/>
      <c r="H79" s="34"/>
      <c r="I79" s="34"/>
      <c r="J79" s="34"/>
      <c r="K79" s="35">
        <f t="shared" si="2"/>
        <v>0</v>
      </c>
      <c r="L79" s="38" t="str">
        <f t="shared" si="6"/>
        <v xml:space="preserve"> </v>
      </c>
      <c r="M79" s="81"/>
      <c r="N79" s="37"/>
      <c r="O79" s="39" t="str">
        <f t="shared" si="3"/>
        <v xml:space="preserve"> </v>
      </c>
      <c r="P79" s="82"/>
      <c r="Q79" s="34"/>
      <c r="R79" s="40" t="str">
        <f t="shared" si="4"/>
        <v xml:space="preserve"> </v>
      </c>
      <c r="S79" s="83"/>
      <c r="T79" s="44"/>
      <c r="U79" s="112" t="str">
        <f t="shared" si="7"/>
        <v xml:space="preserve"> </v>
      </c>
      <c r="V79" s="104"/>
      <c r="W79" s="100"/>
      <c r="X79" s="105"/>
      <c r="AD79" s="65" t="str">
        <f t="shared" si="8"/>
        <v xml:space="preserve"> </v>
      </c>
      <c r="AE79" s="65">
        <f t="shared" si="10"/>
        <v>0</v>
      </c>
      <c r="AF79" s="65">
        <f t="shared" si="9"/>
        <v>0</v>
      </c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M79" s="45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</row>
    <row r="80" spans="3:166" ht="37.5" customHeight="1" x14ac:dyDescent="0.2">
      <c r="C80" s="141"/>
      <c r="D80" s="43"/>
      <c r="E80" s="147"/>
      <c r="F80" s="44"/>
      <c r="G80" s="43"/>
      <c r="H80" s="34"/>
      <c r="I80" s="34"/>
      <c r="J80" s="34"/>
      <c r="K80" s="35">
        <f t="shared" si="2"/>
        <v>0</v>
      </c>
      <c r="L80" s="38" t="str">
        <f t="shared" si="6"/>
        <v xml:space="preserve"> </v>
      </c>
      <c r="M80" s="81"/>
      <c r="N80" s="37"/>
      <c r="O80" s="39" t="str">
        <f t="shared" si="3"/>
        <v xml:space="preserve"> </v>
      </c>
      <c r="P80" s="82"/>
      <c r="Q80" s="34"/>
      <c r="R80" s="40" t="str">
        <f t="shared" si="4"/>
        <v xml:space="preserve"> </v>
      </c>
      <c r="S80" s="83"/>
      <c r="T80" s="44"/>
      <c r="U80" s="112" t="str">
        <f t="shared" si="7"/>
        <v xml:space="preserve"> </v>
      </c>
      <c r="V80" s="104"/>
      <c r="W80" s="100"/>
      <c r="X80" s="105"/>
      <c r="AD80" s="65" t="str">
        <f t="shared" si="8"/>
        <v xml:space="preserve"> </v>
      </c>
      <c r="AE80" s="65">
        <f t="shared" si="10"/>
        <v>0</v>
      </c>
      <c r="AF80" s="65">
        <f t="shared" si="9"/>
        <v>0</v>
      </c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M80" s="45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</row>
    <row r="81" spans="3:166" ht="37.5" customHeight="1" x14ac:dyDescent="0.2">
      <c r="C81" s="141"/>
      <c r="D81" s="43"/>
      <c r="E81" s="147"/>
      <c r="F81" s="44"/>
      <c r="G81" s="43"/>
      <c r="H81" s="34"/>
      <c r="I81" s="34"/>
      <c r="J81" s="34"/>
      <c r="K81" s="35">
        <f t="shared" si="2"/>
        <v>0</v>
      </c>
      <c r="L81" s="38" t="str">
        <f t="shared" si="6"/>
        <v xml:space="preserve"> </v>
      </c>
      <c r="M81" s="81"/>
      <c r="N81" s="37"/>
      <c r="O81" s="39" t="str">
        <f t="shared" si="3"/>
        <v xml:space="preserve"> </v>
      </c>
      <c r="P81" s="82"/>
      <c r="Q81" s="34"/>
      <c r="R81" s="40" t="str">
        <f t="shared" si="4"/>
        <v xml:space="preserve"> </v>
      </c>
      <c r="S81" s="83"/>
      <c r="T81" s="44"/>
      <c r="U81" s="112" t="str">
        <f t="shared" si="7"/>
        <v xml:space="preserve"> </v>
      </c>
      <c r="V81" s="104"/>
      <c r="W81" s="100"/>
      <c r="X81" s="105"/>
      <c r="AD81" s="65" t="str">
        <f t="shared" si="8"/>
        <v xml:space="preserve"> </v>
      </c>
      <c r="AE81" s="65">
        <f t="shared" si="10"/>
        <v>0</v>
      </c>
      <c r="AF81" s="65">
        <f t="shared" si="9"/>
        <v>0</v>
      </c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M81" s="45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</row>
    <row r="82" spans="3:166" ht="37.5" customHeight="1" x14ac:dyDescent="0.2">
      <c r="C82" s="141"/>
      <c r="D82" s="43"/>
      <c r="E82" s="147"/>
      <c r="F82" s="44"/>
      <c r="G82" s="43"/>
      <c r="H82" s="34"/>
      <c r="I82" s="34"/>
      <c r="J82" s="34"/>
      <c r="K82" s="35">
        <f t="shared" si="2"/>
        <v>0</v>
      </c>
      <c r="L82" s="38" t="str">
        <f t="shared" si="6"/>
        <v xml:space="preserve"> </v>
      </c>
      <c r="M82" s="81"/>
      <c r="N82" s="37"/>
      <c r="O82" s="39" t="str">
        <f t="shared" si="3"/>
        <v xml:space="preserve"> </v>
      </c>
      <c r="P82" s="82"/>
      <c r="Q82" s="34"/>
      <c r="R82" s="40" t="str">
        <f t="shared" si="4"/>
        <v xml:space="preserve"> </v>
      </c>
      <c r="S82" s="83"/>
      <c r="T82" s="44"/>
      <c r="U82" s="112" t="str">
        <f t="shared" si="7"/>
        <v xml:space="preserve"> </v>
      </c>
      <c r="V82" s="104"/>
      <c r="W82" s="100"/>
      <c r="X82" s="105"/>
      <c r="AD82" s="65" t="str">
        <f t="shared" si="8"/>
        <v xml:space="preserve"> </v>
      </c>
      <c r="AE82" s="65">
        <f t="shared" si="10"/>
        <v>0</v>
      </c>
      <c r="AF82" s="65">
        <f t="shared" si="9"/>
        <v>0</v>
      </c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M82" s="45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</row>
    <row r="83" spans="3:166" ht="37.5" customHeight="1" x14ac:dyDescent="0.2">
      <c r="C83" s="141"/>
      <c r="D83" s="43"/>
      <c r="E83" s="147"/>
      <c r="F83" s="44"/>
      <c r="G83" s="43"/>
      <c r="H83" s="34"/>
      <c r="I83" s="34"/>
      <c r="J83" s="34"/>
      <c r="K83" s="35">
        <f t="shared" si="2"/>
        <v>0</v>
      </c>
      <c r="L83" s="38" t="str">
        <f t="shared" si="6"/>
        <v xml:space="preserve"> </v>
      </c>
      <c r="M83" s="81"/>
      <c r="N83" s="37"/>
      <c r="O83" s="39" t="str">
        <f t="shared" si="3"/>
        <v xml:space="preserve"> </v>
      </c>
      <c r="P83" s="82"/>
      <c r="Q83" s="34"/>
      <c r="R83" s="40" t="str">
        <f t="shared" si="4"/>
        <v xml:space="preserve"> </v>
      </c>
      <c r="S83" s="83"/>
      <c r="T83" s="44"/>
      <c r="U83" s="112" t="str">
        <f t="shared" si="7"/>
        <v xml:space="preserve"> </v>
      </c>
      <c r="V83" s="104"/>
      <c r="W83" s="100"/>
      <c r="X83" s="105"/>
      <c r="AD83" s="65" t="str">
        <f t="shared" si="8"/>
        <v xml:space="preserve"> </v>
      </c>
      <c r="AE83" s="65">
        <f t="shared" si="10"/>
        <v>0</v>
      </c>
      <c r="AF83" s="65">
        <f t="shared" si="9"/>
        <v>0</v>
      </c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M83" s="45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</row>
    <row r="84" spans="3:166" ht="37.5" customHeight="1" x14ac:dyDescent="0.2">
      <c r="C84" s="141"/>
      <c r="D84" s="43"/>
      <c r="E84" s="147"/>
      <c r="F84" s="44"/>
      <c r="G84" s="43"/>
      <c r="H84" s="34"/>
      <c r="I84" s="34"/>
      <c r="J84" s="34"/>
      <c r="K84" s="35">
        <f t="shared" si="2"/>
        <v>0</v>
      </c>
      <c r="L84" s="38" t="str">
        <f t="shared" si="6"/>
        <v xml:space="preserve"> </v>
      </c>
      <c r="M84" s="81"/>
      <c r="N84" s="37"/>
      <c r="O84" s="39" t="str">
        <f t="shared" si="3"/>
        <v xml:space="preserve"> </v>
      </c>
      <c r="P84" s="82"/>
      <c r="Q84" s="34"/>
      <c r="R84" s="40" t="str">
        <f t="shared" si="4"/>
        <v xml:space="preserve"> </v>
      </c>
      <c r="S84" s="83"/>
      <c r="T84" s="44"/>
      <c r="U84" s="112" t="str">
        <f t="shared" si="7"/>
        <v xml:space="preserve"> </v>
      </c>
      <c r="V84" s="104"/>
      <c r="W84" s="100"/>
      <c r="X84" s="105"/>
      <c r="AD84" s="65" t="str">
        <f t="shared" si="8"/>
        <v xml:space="preserve"> </v>
      </c>
      <c r="AE84" s="65">
        <f t="shared" si="10"/>
        <v>0</v>
      </c>
      <c r="AF84" s="65">
        <f t="shared" si="9"/>
        <v>0</v>
      </c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M84" s="45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</row>
    <row r="85" spans="3:166" ht="37.5" customHeight="1" x14ac:dyDescent="0.2">
      <c r="C85" s="141"/>
      <c r="D85" s="43"/>
      <c r="E85" s="147"/>
      <c r="F85" s="44"/>
      <c r="G85" s="43"/>
      <c r="H85" s="34"/>
      <c r="I85" s="34"/>
      <c r="J85" s="34"/>
      <c r="K85" s="35">
        <f t="shared" si="2"/>
        <v>0</v>
      </c>
      <c r="L85" s="38" t="str">
        <f t="shared" si="6"/>
        <v xml:space="preserve"> </v>
      </c>
      <c r="M85" s="81"/>
      <c r="N85" s="37"/>
      <c r="O85" s="39" t="str">
        <f t="shared" si="3"/>
        <v xml:space="preserve"> </v>
      </c>
      <c r="P85" s="82"/>
      <c r="Q85" s="34"/>
      <c r="R85" s="40" t="str">
        <f t="shared" si="4"/>
        <v xml:space="preserve"> </v>
      </c>
      <c r="S85" s="83"/>
      <c r="T85" s="44"/>
      <c r="U85" s="112" t="str">
        <f t="shared" si="7"/>
        <v xml:space="preserve"> </v>
      </c>
      <c r="V85" s="104"/>
      <c r="W85" s="100"/>
      <c r="X85" s="105"/>
      <c r="AD85" s="65" t="str">
        <f t="shared" si="8"/>
        <v xml:space="preserve"> </v>
      </c>
      <c r="AE85" s="65">
        <f t="shared" si="10"/>
        <v>0</v>
      </c>
      <c r="AF85" s="65">
        <f t="shared" si="9"/>
        <v>0</v>
      </c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M85" s="45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</row>
    <row r="86" spans="3:166" ht="37.5" customHeight="1" x14ac:dyDescent="0.2">
      <c r="C86" s="141"/>
      <c r="D86" s="43"/>
      <c r="E86" s="147"/>
      <c r="F86" s="44"/>
      <c r="G86" s="43"/>
      <c r="H86" s="34"/>
      <c r="I86" s="34"/>
      <c r="J86" s="34"/>
      <c r="K86" s="35">
        <f t="shared" si="2"/>
        <v>0</v>
      </c>
      <c r="L86" s="38" t="str">
        <f t="shared" si="6"/>
        <v xml:space="preserve"> </v>
      </c>
      <c r="M86" s="81"/>
      <c r="N86" s="37"/>
      <c r="O86" s="39" t="str">
        <f t="shared" si="3"/>
        <v xml:space="preserve"> </v>
      </c>
      <c r="P86" s="82"/>
      <c r="Q86" s="34"/>
      <c r="R86" s="40" t="str">
        <f t="shared" si="4"/>
        <v xml:space="preserve"> </v>
      </c>
      <c r="S86" s="83"/>
      <c r="T86" s="44"/>
      <c r="U86" s="112" t="str">
        <f t="shared" si="7"/>
        <v xml:space="preserve"> </v>
      </c>
      <c r="V86" s="104"/>
      <c r="W86" s="100"/>
      <c r="X86" s="105"/>
      <c r="AD86" s="65" t="str">
        <f t="shared" si="8"/>
        <v xml:space="preserve"> </v>
      </c>
      <c r="AE86" s="65">
        <f t="shared" si="10"/>
        <v>0</v>
      </c>
      <c r="AF86" s="65">
        <f t="shared" si="9"/>
        <v>0</v>
      </c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M86" s="45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</row>
    <row r="87" spans="3:166" ht="37.5" customHeight="1" x14ac:dyDescent="0.2">
      <c r="C87" s="141"/>
      <c r="D87" s="43"/>
      <c r="E87" s="147"/>
      <c r="F87" s="44"/>
      <c r="G87" s="43"/>
      <c r="H87" s="34"/>
      <c r="I87" s="34"/>
      <c r="J87" s="34"/>
      <c r="K87" s="35">
        <f t="shared" si="2"/>
        <v>0</v>
      </c>
      <c r="L87" s="38" t="str">
        <f t="shared" si="6"/>
        <v xml:space="preserve"> </v>
      </c>
      <c r="M87" s="81"/>
      <c r="N87" s="37"/>
      <c r="O87" s="39" t="str">
        <f t="shared" si="3"/>
        <v xml:space="preserve"> </v>
      </c>
      <c r="P87" s="82"/>
      <c r="Q87" s="34"/>
      <c r="R87" s="40" t="str">
        <f t="shared" si="4"/>
        <v xml:space="preserve"> </v>
      </c>
      <c r="S87" s="83"/>
      <c r="T87" s="44"/>
      <c r="U87" s="112" t="str">
        <f t="shared" si="7"/>
        <v xml:space="preserve"> </v>
      </c>
      <c r="V87" s="104"/>
      <c r="W87" s="100"/>
      <c r="X87" s="105"/>
      <c r="AD87" s="65" t="str">
        <f t="shared" si="8"/>
        <v xml:space="preserve"> </v>
      </c>
      <c r="AE87" s="65">
        <f t="shared" si="10"/>
        <v>0</v>
      </c>
      <c r="AF87" s="65">
        <f t="shared" si="9"/>
        <v>0</v>
      </c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M87" s="45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</row>
    <row r="88" spans="3:166" ht="37.5" customHeight="1" x14ac:dyDescent="0.2">
      <c r="C88" s="141"/>
      <c r="D88" s="43"/>
      <c r="E88" s="147"/>
      <c r="F88" s="44"/>
      <c r="G88" s="43"/>
      <c r="H88" s="34"/>
      <c r="I88" s="34"/>
      <c r="J88" s="34"/>
      <c r="K88" s="35">
        <f t="shared" si="2"/>
        <v>0</v>
      </c>
      <c r="L88" s="38" t="str">
        <f t="shared" si="6"/>
        <v xml:space="preserve"> </v>
      </c>
      <c r="M88" s="81"/>
      <c r="N88" s="37"/>
      <c r="O88" s="39" t="str">
        <f t="shared" si="3"/>
        <v xml:space="preserve"> </v>
      </c>
      <c r="P88" s="82"/>
      <c r="Q88" s="34"/>
      <c r="R88" s="40" t="str">
        <f t="shared" si="4"/>
        <v xml:space="preserve"> </v>
      </c>
      <c r="S88" s="83"/>
      <c r="T88" s="44"/>
      <c r="U88" s="112" t="str">
        <f t="shared" si="7"/>
        <v xml:space="preserve"> </v>
      </c>
      <c r="V88" s="104"/>
      <c r="W88" s="100"/>
      <c r="X88" s="105"/>
      <c r="AD88" s="65" t="str">
        <f t="shared" si="8"/>
        <v xml:space="preserve"> </v>
      </c>
      <c r="AE88" s="65">
        <f t="shared" si="10"/>
        <v>0</v>
      </c>
      <c r="AF88" s="65">
        <f t="shared" si="9"/>
        <v>0</v>
      </c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M88" s="45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</row>
    <row r="89" spans="3:166" ht="37.5" customHeight="1" thickBot="1" x14ac:dyDescent="0.25">
      <c r="C89" s="141"/>
      <c r="D89" s="43"/>
      <c r="E89" s="147"/>
      <c r="F89" s="44"/>
      <c r="G89" s="43"/>
      <c r="H89" s="34"/>
      <c r="I89" s="34"/>
      <c r="J89" s="34"/>
      <c r="K89" s="35">
        <f t="shared" si="2"/>
        <v>0</v>
      </c>
      <c r="L89" s="38" t="str">
        <f t="shared" si="6"/>
        <v xml:space="preserve"> </v>
      </c>
      <c r="M89" s="81"/>
      <c r="N89" s="37"/>
      <c r="O89" s="39" t="str">
        <f t="shared" si="3"/>
        <v xml:space="preserve"> </v>
      </c>
      <c r="P89" s="82"/>
      <c r="Q89" s="34"/>
      <c r="R89" s="40" t="str">
        <f t="shared" si="4"/>
        <v xml:space="preserve"> </v>
      </c>
      <c r="S89" s="83"/>
      <c r="T89" s="44"/>
      <c r="U89" s="112" t="str">
        <f t="shared" si="7"/>
        <v xml:space="preserve"> </v>
      </c>
      <c r="V89" s="106"/>
      <c r="W89" s="107"/>
      <c r="X89" s="108"/>
      <c r="AD89" s="65" t="str">
        <f t="shared" si="8"/>
        <v xml:space="preserve"> </v>
      </c>
      <c r="AE89" s="65">
        <f t="shared" si="10"/>
        <v>0</v>
      </c>
      <c r="AF89" s="65">
        <f t="shared" si="9"/>
        <v>0</v>
      </c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M89" s="45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</row>
    <row r="90" spans="3:166" ht="37.5" customHeight="1" thickBot="1" x14ac:dyDescent="0.25">
      <c r="C90" s="41"/>
      <c r="D90" s="42"/>
      <c r="E90" s="42"/>
      <c r="F90" s="42"/>
      <c r="G90" s="42"/>
      <c r="H90" s="42"/>
      <c r="I90" s="42"/>
      <c r="J90" s="42"/>
      <c r="K90" s="162">
        <f>SUM(K69:K89)</f>
        <v>0</v>
      </c>
      <c r="L90" s="196">
        <f>AD90</f>
        <v>0</v>
      </c>
      <c r="M90" s="197"/>
      <c r="N90" s="42"/>
      <c r="O90" s="196">
        <f>AE90</f>
        <v>0</v>
      </c>
      <c r="P90" s="197"/>
      <c r="Q90" s="42"/>
      <c r="R90" s="196">
        <f>AF90</f>
        <v>0</v>
      </c>
      <c r="S90" s="197"/>
      <c r="T90" s="162">
        <f>SUM(T69:T89)</f>
        <v>0</v>
      </c>
      <c r="U90" s="163">
        <f>SUM(U69:U89)</f>
        <v>0</v>
      </c>
      <c r="V90" s="164">
        <f>SUM(V69:V89)</f>
        <v>0</v>
      </c>
      <c r="W90" s="165">
        <f>SUM(W69:W89)</f>
        <v>0</v>
      </c>
      <c r="X90" s="177"/>
      <c r="AD90" s="65">
        <f>SUM(AD69:AD89)</f>
        <v>0</v>
      </c>
      <c r="AE90" s="65">
        <f>SUM(AE69:AE89)</f>
        <v>0</v>
      </c>
      <c r="AF90" s="65">
        <f>SUM(AF69:AF89)</f>
        <v>0</v>
      </c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M90" s="45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</row>
    <row r="91" spans="3:166" ht="12.75" customHeight="1" x14ac:dyDescent="0.2">
      <c r="D91" s="84"/>
      <c r="E91" s="84"/>
      <c r="F91" s="84"/>
      <c r="G91" s="84"/>
      <c r="H91" s="84"/>
      <c r="I91" s="84"/>
      <c r="J91" s="84"/>
      <c r="K91" s="84"/>
      <c r="L91" s="84"/>
      <c r="M91" s="84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M91" s="45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</row>
    <row r="92" spans="3:166" ht="6.75" customHeight="1" x14ac:dyDescent="0.2">
      <c r="D92" s="84"/>
      <c r="E92" s="84"/>
      <c r="F92" s="84"/>
      <c r="G92" s="84"/>
      <c r="H92" s="84"/>
      <c r="I92" s="84"/>
      <c r="J92" s="84"/>
      <c r="K92" s="84"/>
      <c r="L92" s="84"/>
      <c r="M92" s="84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M92" s="45"/>
      <c r="EY92" s="46"/>
    </row>
    <row r="93" spans="3:166" ht="5.25" customHeight="1" x14ac:dyDescent="0.2"/>
    <row r="94" spans="3:166" ht="31.5" customHeight="1" x14ac:dyDescent="0.2">
      <c r="C94" s="228" t="s">
        <v>74</v>
      </c>
      <c r="D94" s="229"/>
      <c r="E94" s="229"/>
      <c r="F94" s="229"/>
      <c r="G94" s="229"/>
      <c r="H94" s="229"/>
    </row>
    <row r="95" spans="3:166" ht="18" customHeight="1" thickBot="1" x14ac:dyDescent="0.25"/>
    <row r="96" spans="3:166" s="92" customFormat="1" ht="46.5" customHeight="1" thickBot="1" x14ac:dyDescent="0.25">
      <c r="C96" s="217" t="s">
        <v>79</v>
      </c>
      <c r="D96" s="218"/>
      <c r="E96" s="98" t="s">
        <v>93</v>
      </c>
      <c r="F96" s="217" t="s">
        <v>65</v>
      </c>
      <c r="G96" s="218"/>
      <c r="H96" s="99" t="s">
        <v>96</v>
      </c>
      <c r="N96" s="51"/>
      <c r="O96" s="51"/>
      <c r="P96" s="51"/>
      <c r="Q96" s="51"/>
      <c r="R96" s="51"/>
      <c r="S96" s="51"/>
      <c r="T96" s="51"/>
      <c r="U96" s="51"/>
      <c r="V96" s="113" t="s">
        <v>99</v>
      </c>
      <c r="W96" s="114" t="s">
        <v>100</v>
      </c>
      <c r="X96" s="115" t="s">
        <v>101</v>
      </c>
      <c r="Y96" s="138"/>
      <c r="Z96" s="51"/>
      <c r="AA96" s="51"/>
      <c r="AB96" s="51"/>
      <c r="AC96" s="53"/>
      <c r="AD96" s="53"/>
      <c r="AE96" s="53"/>
      <c r="AF96" s="53"/>
      <c r="AG96" s="53"/>
      <c r="AH96" s="53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</row>
    <row r="97" spans="3:24" ht="21" customHeight="1" x14ac:dyDescent="0.2">
      <c r="C97" s="198"/>
      <c r="D97" s="199"/>
      <c r="E97" s="150"/>
      <c r="F97" s="224"/>
      <c r="G97" s="199"/>
      <c r="H97" s="62"/>
      <c r="V97" s="116"/>
      <c r="W97" s="117"/>
      <c r="X97" s="118"/>
    </row>
    <row r="98" spans="3:24" ht="20.25" customHeight="1" x14ac:dyDescent="0.2">
      <c r="C98" s="198"/>
      <c r="D98" s="199"/>
      <c r="E98" s="147"/>
      <c r="F98" s="219"/>
      <c r="G98" s="220"/>
      <c r="H98" s="63"/>
      <c r="V98" s="104"/>
      <c r="W98" s="100"/>
      <c r="X98" s="105"/>
    </row>
    <row r="99" spans="3:24" ht="22.5" customHeight="1" x14ac:dyDescent="0.2">
      <c r="C99" s="198"/>
      <c r="D99" s="199"/>
      <c r="E99" s="147"/>
      <c r="F99" s="219"/>
      <c r="G99" s="220"/>
      <c r="H99" s="63"/>
      <c r="V99" s="104"/>
      <c r="W99" s="100"/>
      <c r="X99" s="105"/>
    </row>
    <row r="100" spans="3:24" ht="20.25" customHeight="1" x14ac:dyDescent="0.2">
      <c r="C100" s="198"/>
      <c r="D100" s="199"/>
      <c r="E100" s="147"/>
      <c r="F100" s="219"/>
      <c r="G100" s="220"/>
      <c r="H100" s="63"/>
      <c r="V100" s="104"/>
      <c r="W100" s="100"/>
      <c r="X100" s="105"/>
    </row>
    <row r="101" spans="3:24" ht="17.25" customHeight="1" thickBot="1" x14ac:dyDescent="0.25">
      <c r="C101" s="198"/>
      <c r="D101" s="199"/>
      <c r="E101" s="147"/>
      <c r="F101" s="219"/>
      <c r="G101" s="220"/>
      <c r="H101" s="63"/>
      <c r="V101" s="109"/>
      <c r="W101" s="110"/>
      <c r="X101" s="111"/>
    </row>
    <row r="102" spans="3:24" ht="27" customHeight="1" thickBot="1" x14ac:dyDescent="0.25">
      <c r="C102" s="215"/>
      <c r="D102" s="216"/>
      <c r="E102" s="85"/>
      <c r="F102" s="216"/>
      <c r="G102" s="216"/>
      <c r="H102" s="161">
        <f>SUM(H97:H101)</f>
        <v>0</v>
      </c>
      <c r="V102" s="167">
        <f>SUM(V97:V101)</f>
        <v>0</v>
      </c>
      <c r="W102" s="166">
        <f>SUM(W97:W101)</f>
        <v>0</v>
      </c>
      <c r="X102" s="177"/>
    </row>
    <row r="104" spans="3:24" ht="11.25" customHeight="1" x14ac:dyDescent="0.2"/>
    <row r="105" spans="3:24" ht="27" customHeight="1" x14ac:dyDescent="0.2">
      <c r="C105" s="180" t="s">
        <v>75</v>
      </c>
      <c r="D105" s="181"/>
      <c r="E105" s="181"/>
      <c r="F105" s="181"/>
      <c r="G105" s="181"/>
      <c r="H105" s="181"/>
      <c r="I105" s="181"/>
      <c r="J105" s="181"/>
      <c r="K105" s="182"/>
      <c r="L105" s="84"/>
      <c r="M105" s="84"/>
    </row>
    <row r="106" spans="3:24" ht="13.5" customHeight="1" thickBot="1" x14ac:dyDescent="0.25"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7" spans="3:24" ht="37.5" customHeight="1" thickBot="1" x14ac:dyDescent="0.25">
      <c r="C107" s="230" t="s">
        <v>13</v>
      </c>
      <c r="D107" s="231"/>
      <c r="E107" s="151">
        <f>$C21</f>
        <v>0</v>
      </c>
      <c r="F107" s="151">
        <f>C22</f>
        <v>0</v>
      </c>
      <c r="G107" s="151">
        <f>$C23</f>
        <v>0</v>
      </c>
      <c r="H107" s="151">
        <f>$C24</f>
        <v>0</v>
      </c>
      <c r="I107" s="152">
        <f>$C25</f>
        <v>0</v>
      </c>
      <c r="J107" s="192" t="s">
        <v>95</v>
      </c>
      <c r="K107" s="193"/>
      <c r="L107" s="84"/>
      <c r="M107" s="84"/>
      <c r="V107" s="113" t="s">
        <v>99</v>
      </c>
      <c r="W107" s="114" t="s">
        <v>100</v>
      </c>
      <c r="X107" s="115" t="s">
        <v>101</v>
      </c>
    </row>
    <row r="108" spans="3:24" ht="33" customHeight="1" x14ac:dyDescent="0.2">
      <c r="C108" s="234" t="s">
        <v>80</v>
      </c>
      <c r="D108" s="235"/>
      <c r="E108" s="153">
        <f>G36</f>
        <v>0</v>
      </c>
      <c r="F108" s="154"/>
      <c r="G108" s="154"/>
      <c r="H108" s="154"/>
      <c r="I108" s="155"/>
      <c r="J108" s="194">
        <f>E108</f>
        <v>0</v>
      </c>
      <c r="K108" s="195"/>
      <c r="L108" s="84"/>
      <c r="M108" s="84"/>
      <c r="V108" s="170">
        <f>G36</f>
        <v>0</v>
      </c>
      <c r="W108" s="117"/>
      <c r="X108" s="118"/>
    </row>
    <row r="109" spans="3:24" ht="33" customHeight="1" x14ac:dyDescent="0.2">
      <c r="C109" s="236" t="s">
        <v>81</v>
      </c>
      <c r="D109" s="237"/>
      <c r="E109" s="154"/>
      <c r="F109" s="153">
        <f xml:space="preserve"> SUMIF($C$36:$C$45,F107,$G$36:$H$45)</f>
        <v>0</v>
      </c>
      <c r="G109" s="153">
        <f xml:space="preserve"> SUMIF($C$36:$C$45,G107,$G$36:$H$45)</f>
        <v>0</v>
      </c>
      <c r="H109" s="153">
        <f xml:space="preserve"> SUMIF($C$36:$C$45,H107,$G$36:$H$45)</f>
        <v>0</v>
      </c>
      <c r="I109" s="156">
        <f xml:space="preserve"> SUMIF($C$36:$C$45,I107,$G$36:$H$45)</f>
        <v>0</v>
      </c>
      <c r="J109" s="194">
        <f>SUM(F109:I109)</f>
        <v>0</v>
      </c>
      <c r="K109" s="195"/>
      <c r="L109" s="84"/>
      <c r="M109" s="84"/>
      <c r="V109" s="169">
        <f>SUM(V37:V45)</f>
        <v>0</v>
      </c>
      <c r="W109" s="100"/>
      <c r="X109" s="105"/>
    </row>
    <row r="110" spans="3:24" ht="33" customHeight="1" x14ac:dyDescent="0.2">
      <c r="C110" s="232" t="s">
        <v>82</v>
      </c>
      <c r="D110" s="233"/>
      <c r="E110" s="154"/>
      <c r="F110" s="157">
        <f xml:space="preserve"> SUMIF($C$51:$C$61,F107,$I$51:$I$61)</f>
        <v>0</v>
      </c>
      <c r="G110" s="157">
        <f xml:space="preserve"> SUMIF($C$51:$C$61,G107,$I$51:$I$61)</f>
        <v>0</v>
      </c>
      <c r="H110" s="157">
        <f xml:space="preserve"> SUMIF($C$51:$C$61,H107,$I$51:$I$61)</f>
        <v>0</v>
      </c>
      <c r="I110" s="158">
        <f xml:space="preserve"> SUMIF($C$51:$C$61,I107,$I$51:$I$61)</f>
        <v>0</v>
      </c>
      <c r="J110" s="194">
        <f>SUM(F110:I110)</f>
        <v>0</v>
      </c>
      <c r="K110" s="195"/>
      <c r="L110" s="84"/>
      <c r="M110" s="84"/>
      <c r="V110" s="169">
        <f>V62</f>
        <v>0</v>
      </c>
      <c r="W110" s="100"/>
      <c r="X110" s="105"/>
    </row>
    <row r="111" spans="3:24" ht="33" customHeight="1" x14ac:dyDescent="0.2">
      <c r="C111" s="232" t="s">
        <v>83</v>
      </c>
      <c r="D111" s="233"/>
      <c r="E111" s="153">
        <f>L90</f>
        <v>0</v>
      </c>
      <c r="F111" s="154"/>
      <c r="G111" s="154"/>
      <c r="H111" s="154"/>
      <c r="I111" s="155"/>
      <c r="J111" s="194">
        <f>E111</f>
        <v>0</v>
      </c>
      <c r="K111" s="195"/>
      <c r="L111" s="84"/>
      <c r="M111" s="84"/>
      <c r="V111" s="183">
        <f>V90</f>
        <v>0</v>
      </c>
      <c r="W111" s="186"/>
      <c r="X111" s="189"/>
    </row>
    <row r="112" spans="3:24" ht="33" customHeight="1" x14ac:dyDescent="0.2">
      <c r="C112" s="232" t="s">
        <v>84</v>
      </c>
      <c r="D112" s="233"/>
      <c r="E112" s="153">
        <f>O90</f>
        <v>0</v>
      </c>
      <c r="F112" s="154"/>
      <c r="G112" s="154"/>
      <c r="H112" s="154"/>
      <c r="I112" s="155"/>
      <c r="J112" s="194">
        <f t="shared" ref="J112:J114" si="11">E112</f>
        <v>0</v>
      </c>
      <c r="K112" s="195"/>
      <c r="L112" s="84"/>
      <c r="M112" s="84"/>
      <c r="V112" s="184"/>
      <c r="W112" s="187"/>
      <c r="X112" s="190"/>
    </row>
    <row r="113" spans="3:24" ht="33" customHeight="1" x14ac:dyDescent="0.2">
      <c r="C113" s="236" t="s">
        <v>85</v>
      </c>
      <c r="D113" s="238"/>
      <c r="E113" s="153">
        <f>R90</f>
        <v>0</v>
      </c>
      <c r="F113" s="154"/>
      <c r="G113" s="154"/>
      <c r="H113" s="154"/>
      <c r="I113" s="155"/>
      <c r="J113" s="194">
        <f t="shared" si="11"/>
        <v>0</v>
      </c>
      <c r="K113" s="195"/>
      <c r="L113" s="84"/>
      <c r="M113" s="84"/>
      <c r="V113" s="185"/>
      <c r="W113" s="188"/>
      <c r="X113" s="191"/>
    </row>
    <row r="114" spans="3:24" ht="33" customHeight="1" thickBot="1" x14ac:dyDescent="0.25">
      <c r="C114" s="232" t="s">
        <v>86</v>
      </c>
      <c r="D114" s="233"/>
      <c r="E114" s="153">
        <f>H102+T90</f>
        <v>0</v>
      </c>
      <c r="F114" s="154"/>
      <c r="G114" s="154"/>
      <c r="H114" s="154"/>
      <c r="I114" s="155"/>
      <c r="J114" s="194">
        <f t="shared" si="11"/>
        <v>0</v>
      </c>
      <c r="K114" s="195"/>
      <c r="L114" s="84"/>
      <c r="M114" s="84"/>
      <c r="V114" s="168">
        <f>V102</f>
        <v>0</v>
      </c>
      <c r="W114" s="107"/>
      <c r="X114" s="108"/>
    </row>
    <row r="115" spans="3:24" ht="31.5" customHeight="1" thickBot="1" x14ac:dyDescent="0.25">
      <c r="C115" s="230" t="s">
        <v>98</v>
      </c>
      <c r="D115" s="231"/>
      <c r="E115" s="159">
        <f>SUM(E108:E114)</f>
        <v>0</v>
      </c>
      <c r="F115" s="159">
        <f>F109+F110</f>
        <v>0</v>
      </c>
      <c r="G115" s="159">
        <f t="shared" ref="G115:I115" si="12">G109+G110</f>
        <v>0</v>
      </c>
      <c r="H115" s="159">
        <f t="shared" si="12"/>
        <v>0</v>
      </c>
      <c r="I115" s="160">
        <f t="shared" si="12"/>
        <v>0</v>
      </c>
      <c r="J115" s="178">
        <f>SUM(J108:J114)</f>
        <v>0</v>
      </c>
      <c r="K115" s="179"/>
      <c r="L115" s="84"/>
      <c r="M115" s="84"/>
      <c r="V115" s="175">
        <f>SUM(V108:V114)</f>
        <v>0</v>
      </c>
      <c r="W115" s="176">
        <f>SUM(W108:W114)</f>
        <v>0</v>
      </c>
      <c r="X115" s="177"/>
    </row>
  </sheetData>
  <sheetProtection algorithmName="SHA-512" hashValue="KS8ef0lDf2H6rF48bz3HcRgEkYJdyfM6KbaNQrENccRp0Snq17vzkIpF9zPCf/0cxhWTlT+0By36xiaxEiHbfQ==" saltValue="HtboOk4xD4x8UZRG6BuD5A==" spinCount="100000" sheet="1" objects="1" scenarios="1"/>
  <mergeCells count="47">
    <mergeCell ref="C48:I48"/>
    <mergeCell ref="C64:U64"/>
    <mergeCell ref="F102:G102"/>
    <mergeCell ref="C107:D107"/>
    <mergeCell ref="C112:D112"/>
    <mergeCell ref="C114:D114"/>
    <mergeCell ref="C108:D108"/>
    <mergeCell ref="C109:D109"/>
    <mergeCell ref="C113:D113"/>
    <mergeCell ref="C111:D111"/>
    <mergeCell ref="C110:D110"/>
    <mergeCell ref="H14:Q16"/>
    <mergeCell ref="C102:D102"/>
    <mergeCell ref="F96:G96"/>
    <mergeCell ref="F99:G99"/>
    <mergeCell ref="F100:G100"/>
    <mergeCell ref="F101:G101"/>
    <mergeCell ref="C99:D99"/>
    <mergeCell ref="C97:D97"/>
    <mergeCell ref="D15:G15"/>
    <mergeCell ref="C96:D96"/>
    <mergeCell ref="D14:G14"/>
    <mergeCell ref="C98:D98"/>
    <mergeCell ref="F97:G97"/>
    <mergeCell ref="F98:G98"/>
    <mergeCell ref="C33:G33"/>
    <mergeCell ref="C18:F18"/>
    <mergeCell ref="L90:M90"/>
    <mergeCell ref="O90:P90"/>
    <mergeCell ref="R90:S90"/>
    <mergeCell ref="C100:D100"/>
    <mergeCell ref="C101:D101"/>
    <mergeCell ref="C94:H94"/>
    <mergeCell ref="J115:K115"/>
    <mergeCell ref="C105:K105"/>
    <mergeCell ref="V111:V113"/>
    <mergeCell ref="W111:W113"/>
    <mergeCell ref="X111:X113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C115:D115"/>
  </mergeCells>
  <phoneticPr fontId="0" type="noConversion"/>
  <dataValidations xWindow="267" yWindow="816" count="16">
    <dataValidation type="textLength" showInputMessage="1" showErrorMessage="1" errorTitle="Eroare" error="_x000a_Va rugam completati corespunzator ERASMUS ID Code" prompt="ex. N OSLO01" sqref="B69:B89" xr:uid="{00000000-0002-0000-0100-000000000000}">
      <formula1>8</formula1>
      <formula2>13</formula2>
    </dataValidation>
    <dataValidation type="whole" errorStyle="information" operator="greaterThan" sqref="L69:M89 O69:P89" xr:uid="{00000000-0002-0000-0100-000001000000}">
      <formula1>500</formula1>
    </dataValidation>
    <dataValidation type="whole" allowBlank="1" showInputMessage="1" showErrorMessage="1" sqref="G16:G26 D19:F19 F16:F17 D17:E17" xr:uid="{00000000-0002-0000-0100-000002000000}">
      <formula1>6</formula1>
      <formula2>24</formula2>
    </dataValidation>
    <dataValidation type="list" allowBlank="1" showInputMessage="1" showErrorMessage="1" sqref="F67:G67 F92:G92" xr:uid="{00000000-0002-0000-0100-000003000000}">
      <formula1>$EL$11:$EL$42</formula1>
    </dataValidation>
    <dataValidation type="list" errorStyle="information" showErrorMessage="1" errorTitle="Tara de destinatie" error="Se selecteaza codul tarii din lista." sqref="D69:D89" xr:uid="{00000000-0002-0000-0100-000004000000}">
      <formula1>$EL$11:$EL$46</formula1>
    </dataValidation>
    <dataValidation type="list" allowBlank="1" showInputMessage="1" showErrorMessage="1" sqref="C36:C45 C51:C61" xr:uid="{00000000-0002-0000-0100-000005000000}">
      <formula1>$C$21:$C$31</formula1>
    </dataValidation>
    <dataValidation type="list" allowBlank="1" showInputMessage="1" showErrorMessage="1" sqref="D22:D31" xr:uid="{00000000-0002-0000-0100-000006000000}">
      <formula1>$EQ$8</formula1>
    </dataValidation>
    <dataValidation type="list" allowBlank="1" showInputMessage="1" showErrorMessage="1" sqref="C69:C89" xr:uid="{00000000-0002-0000-0100-000007000000}">
      <formula1>$C$22:$C$31</formula1>
    </dataValidation>
    <dataValidation type="list" allowBlank="1" showInputMessage="1" showErrorMessage="1" sqref="E21:E31" xr:uid="{00000000-0002-0000-0100-000008000000}">
      <formula1>$EL$10:$EL$13</formula1>
    </dataValidation>
    <dataValidation type="list" allowBlank="1" showInputMessage="1" showErrorMessage="1" sqref="N69:N89" xr:uid="{00000000-0002-0000-0100-000009000000}">
      <formula1>$ET$3:$ET$7</formula1>
    </dataValidation>
    <dataValidation type="whole" allowBlank="1" showInputMessage="1" showErrorMessage="1" sqref="D16" xr:uid="{00000000-0002-0000-0100-00000A000000}">
      <formula1>12</formula1>
      <formula2>24</formula2>
    </dataValidation>
    <dataValidation type="list" allowBlank="1" showInputMessage="1" showErrorMessage="1" promptTitle="Note:" prompt="Only for job shadowing, study visits and seminars " sqref="D37:D45" xr:uid="{00000000-0002-0000-0100-00000B000000}">
      <formula1>$EQ$8</formula1>
    </dataValidation>
    <dataValidation type="list" allowBlank="1" showInputMessage="1" showErrorMessage="1" sqref="C97:D101" xr:uid="{00000000-0002-0000-0100-00000C000000}">
      <formula1>$C$21</formula1>
    </dataValidation>
    <dataValidation errorStyle="information" showInputMessage="1" errorTitle="Duration" error="Minimum 5 days - Maximum 30 days of activity+2 additional days for travel_x000a_" prompt="Please specify the duration for one participant mentioned in column &quot;Number of participants&quot; if it is the same for all participants._x000a_" sqref="H69:H89" xr:uid="{00000000-0002-0000-0100-00000D000000}"/>
    <dataValidation type="list" allowBlank="1" showInputMessage="1" showErrorMessage="1" sqref="F69:F89" xr:uid="{00000000-0002-0000-0100-00000E000000}">
      <formula1>$EO$2:$EO$3</formula1>
    </dataValidation>
    <dataValidation type="list" allowBlank="1" showInputMessage="1" showErrorMessage="1" sqref="Q69:Q89" xr:uid="{00000000-0002-0000-0100-00000F000000}">
      <formula1>$EM$2:$EM$3</formula1>
    </dataValidation>
  </dataValidations>
  <pageMargins left="0.25" right="0.25" top="0.75" bottom="0.75" header="0.3" footer="0.3"/>
  <pageSetup scale="45" fitToHeight="0" orientation="landscape" r:id="rId1"/>
  <headerFooter alignWithMargins="0">
    <oddFooter>&amp;LProjects in the field of school education&amp;CPage&amp;Pof&amp;N&amp;R2018 Call for Proposals (round 2)</oddFooter>
  </headerFooter>
  <rowBreaks count="2" manualBreakCount="2">
    <brk id="47" min="2" max="20" man="1"/>
    <brk id="86" min="2" max="20" man="1"/>
  </rowBreaks>
  <drawing r:id="rId2"/>
  <legacyDrawing r:id="rId3"/>
  <oleObjects>
    <mc:AlternateContent xmlns:mc="http://schemas.openxmlformats.org/markup-compatibility/2006">
      <mc:Choice Requires="x14">
        <oleObject progId="CorelDRAW.Graphic.12" shapeId="1579" r:id="rId4">
          <objectPr defaultSize="0" autoPict="0" r:id="rId5">
            <anchor moveWithCells="1" sizeWithCells="1">
              <from>
                <xdr:col>3</xdr:col>
                <xdr:colOff>0</xdr:colOff>
                <xdr:row>1</xdr:row>
                <xdr:rowOff>85725</xdr:rowOff>
              </from>
              <to>
                <xdr:col>4</xdr:col>
                <xdr:colOff>628650</xdr:colOff>
                <xdr:row>5</xdr:row>
                <xdr:rowOff>28575</xdr:rowOff>
              </to>
            </anchor>
          </objectPr>
        </oleObject>
      </mc:Choice>
      <mc:Fallback>
        <oleObject progId="CorelDRAW.Graphic.12" shapeId="1579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InsertRow_and_ColBformula">
                <anchor moveWithCells="1" sizeWithCells="1">
                  <from>
                    <xdr:col>2</xdr:col>
                    <xdr:colOff>0</xdr:colOff>
                    <xdr:row>65</xdr:row>
                    <xdr:rowOff>0</xdr:rowOff>
                  </from>
                  <to>
                    <xdr:col>3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Button 40">
              <controlPr defaultSize="0" print="0" autoFill="0" autoPict="0" macro="[0]!InsertRow_and_ColBformula">
                <anchor moveWithCells="1" sizeWithCells="1">
                  <from>
                    <xdr:col>2</xdr:col>
                    <xdr:colOff>57150</xdr:colOff>
                    <xdr:row>94</xdr:row>
                    <xdr:rowOff>0</xdr:rowOff>
                  </from>
                  <to>
                    <xdr:col>2</xdr:col>
                    <xdr:colOff>2638425</xdr:colOff>
                    <xdr:row>94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8" name="Button 437">
              <controlPr defaultSize="0" print="0" autoFill="0" autoPict="0" macro="[0]!InsertRow_and_ColBformula">
                <anchor moveWithCells="1" siz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9" name="Button 545">
              <controlPr defaultSize="0" print="0" autoFill="0" autoPict="0" macro="[0]!InsertRow_and_ColBformula">
                <anchor moveWithCells="1" siz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10" name="Button 547">
              <controlPr defaultSize="0" print="0" autoFill="0" autoPict="0" macro="[0]!InsertRow_and_ColBformula">
                <anchor moveWithCells="1" siz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67" yWindow="816" count="3">
        <x14:dataValidation type="list" allowBlank="1" showInputMessage="1" showErrorMessage="1" xr:uid="{00000000-0002-0000-0000-00001D000000}">
          <x14:formula1>
            <xm:f>INFO!$B$12:$B$13</xm:f>
          </x14:formula1>
          <xm:sqref>G68</xm:sqref>
        </x14:dataValidation>
        <x14:dataValidation type="list" allowBlank="1" showInputMessage="1" showErrorMessage="1" xr:uid="{00000000-0002-0000-0000-000018000000}">
          <x14:formula1>
            <xm:f>INFO!$C$3:$C$7</xm:f>
          </x14:formula1>
          <xm:sqref>N68</xm:sqref>
        </x14:dataValidation>
        <x14:dataValidation type="list" allowBlank="1" showInputMessage="1" showErrorMessage="1" promptTitle="Note" prompt="A mixed mobility represents a combination between a stuctured course and another type of activity: seminar, job shadowing, study visit." xr:uid="{CD9ECFB2-F87E-4472-8A2F-C6AA9B53D7AD}">
          <x14:formula1>
            <xm:f>INFO!$B$10:$B$14</xm:f>
          </x14:formula1>
          <xm:sqref>G69:G89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Q15"/>
  <sheetViews>
    <sheetView zoomScale="85" zoomScaleNormal="85" workbookViewId="0">
      <selection activeCell="B19" sqref="B19"/>
    </sheetView>
  </sheetViews>
  <sheetFormatPr defaultRowHeight="12.75" x14ac:dyDescent="0.2"/>
  <cols>
    <col min="1" max="1" width="5.28515625" customWidth="1"/>
    <col min="2" max="2" width="17.7109375" customWidth="1"/>
    <col min="3" max="3" width="59" customWidth="1"/>
    <col min="4" max="4" width="6.85546875" customWidth="1"/>
    <col min="5" max="5" width="4.85546875" customWidth="1"/>
    <col min="8" max="8" width="14" customWidth="1"/>
    <col min="9" max="9" width="14.42578125" customWidth="1"/>
    <col min="11" max="11" width="4.5703125" customWidth="1"/>
    <col min="12" max="12" width="16.28515625" customWidth="1"/>
    <col min="15" max="15" width="15.85546875" customWidth="1"/>
    <col min="16" max="16" width="10.28515625" customWidth="1"/>
    <col min="17" max="17" width="13.7109375" customWidth="1"/>
  </cols>
  <sheetData>
    <row r="1" spans="2:17" ht="13.5" thickBot="1" x14ac:dyDescent="0.25">
      <c r="L1" s="4"/>
      <c r="M1" s="5"/>
      <c r="N1" s="5"/>
      <c r="O1" s="5"/>
      <c r="P1" s="5"/>
      <c r="Q1" s="6"/>
    </row>
    <row r="2" spans="2:17" ht="26.25" thickBot="1" x14ac:dyDescent="0.25">
      <c r="B2" s="26" t="s">
        <v>22</v>
      </c>
      <c r="C2" s="27" t="s">
        <v>25</v>
      </c>
      <c r="D2" s="28" t="s">
        <v>12</v>
      </c>
      <c r="L2" s="7" t="s">
        <v>16</v>
      </c>
      <c r="M2" s="11" t="s">
        <v>46</v>
      </c>
      <c r="N2" s="2"/>
      <c r="O2" s="11"/>
      <c r="P2" s="2"/>
      <c r="Q2" s="8"/>
    </row>
    <row r="3" spans="2:17" x14ac:dyDescent="0.2">
      <c r="B3" s="29" t="s">
        <v>26</v>
      </c>
      <c r="C3" s="30" t="s">
        <v>23</v>
      </c>
      <c r="D3" s="31">
        <v>180</v>
      </c>
      <c r="L3" s="9" t="s">
        <v>10</v>
      </c>
      <c r="M3" s="10" t="s">
        <v>2</v>
      </c>
      <c r="N3" s="20"/>
      <c r="O3" s="20"/>
      <c r="P3" s="20"/>
      <c r="Q3" s="21"/>
    </row>
    <row r="4" spans="2:17" x14ac:dyDescent="0.2">
      <c r="B4" s="19" t="s">
        <v>28</v>
      </c>
      <c r="C4" s="3" t="s">
        <v>27</v>
      </c>
      <c r="D4" s="17">
        <v>275</v>
      </c>
      <c r="L4" s="9" t="s">
        <v>11</v>
      </c>
      <c r="M4" s="10" t="s">
        <v>0</v>
      </c>
      <c r="N4" s="20"/>
      <c r="O4" s="20"/>
      <c r="P4" s="20"/>
      <c r="Q4" s="21"/>
    </row>
    <row r="5" spans="2:17" x14ac:dyDescent="0.2">
      <c r="B5" s="19" t="s">
        <v>30</v>
      </c>
      <c r="C5" s="3" t="s">
        <v>29</v>
      </c>
      <c r="D5" s="17">
        <v>360</v>
      </c>
      <c r="L5" s="9" t="s">
        <v>9</v>
      </c>
      <c r="M5" s="10" t="s">
        <v>1</v>
      </c>
      <c r="N5" s="20"/>
      <c r="O5" s="20"/>
      <c r="P5" s="20"/>
      <c r="Q5" s="21"/>
    </row>
    <row r="6" spans="2:17" x14ac:dyDescent="0.2">
      <c r="B6" s="19" t="s">
        <v>32</v>
      </c>
      <c r="C6" s="3" t="s">
        <v>31</v>
      </c>
      <c r="D6" s="17">
        <v>530</v>
      </c>
      <c r="L6" s="9"/>
      <c r="M6" s="10"/>
      <c r="N6" s="20"/>
      <c r="O6" s="20"/>
      <c r="P6" s="20"/>
      <c r="Q6" s="21"/>
    </row>
    <row r="7" spans="2:17" ht="13.5" thickBot="1" x14ac:dyDescent="0.25">
      <c r="B7" s="32" t="s">
        <v>34</v>
      </c>
      <c r="C7" s="33" t="s">
        <v>33</v>
      </c>
      <c r="D7" s="18">
        <v>820</v>
      </c>
      <c r="L7" s="9"/>
      <c r="M7" s="10"/>
      <c r="N7" s="20"/>
      <c r="O7" s="20"/>
      <c r="P7" s="20"/>
      <c r="Q7" s="21"/>
    </row>
    <row r="8" spans="2:17" ht="13.5" thickBot="1" x14ac:dyDescent="0.25">
      <c r="L8" s="9"/>
      <c r="M8" s="10"/>
      <c r="N8" s="20"/>
      <c r="O8" s="20"/>
      <c r="P8" s="20"/>
      <c r="Q8" s="21"/>
    </row>
    <row r="9" spans="2:17" x14ac:dyDescent="0.2">
      <c r="B9" s="4" t="s">
        <v>36</v>
      </c>
      <c r="C9" s="12"/>
      <c r="L9" s="9"/>
      <c r="M9" s="10"/>
      <c r="N9" s="20"/>
      <c r="O9" s="20"/>
      <c r="P9" s="20"/>
      <c r="Q9" s="21"/>
    </row>
    <row r="10" spans="2:17" x14ac:dyDescent="0.2">
      <c r="B10" s="13" t="s">
        <v>60</v>
      </c>
      <c r="C10" s="14"/>
      <c r="L10" s="9"/>
      <c r="M10" s="10"/>
      <c r="N10" s="20"/>
      <c r="O10" s="20"/>
      <c r="P10" s="20"/>
      <c r="Q10" s="21"/>
    </row>
    <row r="11" spans="2:17" x14ac:dyDescent="0.2">
      <c r="B11" s="13" t="s">
        <v>61</v>
      </c>
      <c r="C11" s="14"/>
      <c r="L11" s="9"/>
      <c r="M11" s="10"/>
      <c r="N11" s="20"/>
      <c r="O11" s="20"/>
      <c r="P11" s="20"/>
      <c r="Q11" s="21"/>
    </row>
    <row r="12" spans="2:17" x14ac:dyDescent="0.2">
      <c r="B12" s="15" t="s">
        <v>62</v>
      </c>
      <c r="C12" s="22"/>
      <c r="L12" s="9"/>
      <c r="M12" s="10"/>
      <c r="N12" s="20"/>
      <c r="O12" s="20"/>
      <c r="P12" s="20"/>
      <c r="Q12" s="21"/>
    </row>
    <row r="13" spans="2:17" x14ac:dyDescent="0.2">
      <c r="B13" s="13" t="s">
        <v>63</v>
      </c>
      <c r="C13" s="16"/>
      <c r="L13" s="9"/>
      <c r="M13" s="10"/>
      <c r="N13" s="20"/>
      <c r="O13" s="20"/>
      <c r="P13" s="20"/>
      <c r="Q13" s="21"/>
    </row>
    <row r="14" spans="2:17" x14ac:dyDescent="0.2">
      <c r="B14" s="13" t="s">
        <v>71</v>
      </c>
      <c r="C14" s="23"/>
      <c r="L14" s="9" t="s">
        <v>8</v>
      </c>
      <c r="M14" s="10" t="s">
        <v>3</v>
      </c>
      <c r="N14" s="20"/>
      <c r="O14" s="20"/>
      <c r="P14" s="20"/>
      <c r="Q14" s="21"/>
    </row>
    <row r="15" spans="2:17" ht="13.5" thickBot="1" x14ac:dyDescent="0.25">
      <c r="B15" s="24"/>
      <c r="C15" s="25"/>
      <c r="L15" s="9"/>
      <c r="M15" s="10"/>
      <c r="N15" s="20"/>
      <c r="O15" s="20"/>
      <c r="P15" s="20"/>
      <c r="Q1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Project budget</vt:lpstr>
      <vt:lpstr>INFO</vt:lpstr>
      <vt:lpstr>INFO!DIST</vt:lpstr>
      <vt:lpstr>DIST</vt:lpstr>
      <vt:lpstr>INFO!Distance</vt:lpstr>
      <vt:lpstr>Mobility</vt:lpstr>
      <vt:lpstr>'Project budget'!Print_Area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Magdalena Manea</cp:lastModifiedBy>
  <cp:lastPrinted>2020-09-29T13:17:52Z</cp:lastPrinted>
  <dcterms:created xsi:type="dcterms:W3CDTF">2013-07-03T13:59:50Z</dcterms:created>
  <dcterms:modified xsi:type="dcterms:W3CDTF">2020-09-29T13:18:33Z</dcterms:modified>
</cp:coreProperties>
</file>