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ia\Desktop\Apel 2020\Proiecte nationale\"/>
    </mc:Choice>
  </mc:AlternateContent>
  <xr:revisionPtr revIDLastSave="0" documentId="8_{AF621572-D4A2-4AC0-AE7A-D243A7422D8C}" xr6:coauthVersionLast="45" xr6:coauthVersionMax="45" xr10:uidLastSave="{00000000-0000-0000-0000-000000000000}"/>
  <bookViews>
    <workbookView xWindow="1905" yWindow="1905" windowWidth="21600" windowHeight="11385" xr2:uid="{00000000-000D-0000-FFFF-FFFF00000000}"/>
  </bookViews>
  <sheets>
    <sheet name="BUGET proiecte VET" sheetId="1" r:id="rId1"/>
    <sheet name="Benzi" sheetId="2" state="hidden" r:id="rId2"/>
    <sheet name="Tara" sheetId="3" state="hidden" r:id="rId3"/>
    <sheet name="Costuri participanti eveniment" sheetId="4" r:id="rId4"/>
    <sheet name="Subzistenta" sheetId="5" state="hidden" r:id="rId5"/>
    <sheet name="Durata" sheetId="6" state="hidden" r:id="rId6"/>
    <sheet name="Tara1" sheetId="8" state="hidden" r:id="rId7"/>
    <sheet name="Nevoi speciale" sheetId="9" r:id="rId8"/>
  </sheets>
  <definedNames>
    <definedName name="_ftn1" localSheetId="0">'BUGET proiecte VET'!$A$48</definedName>
    <definedName name="_ftn2" localSheetId="0">'BUGET proiecte VET'!#REF!</definedName>
    <definedName name="_ftn3" localSheetId="0">'BUGET proiecte VET'!$A$49</definedName>
    <definedName name="_ftn4" localSheetId="0">'BUGET proiecte VET'!$A$50</definedName>
    <definedName name="_ftn5" localSheetId="0">'BUGET proiecte VET'!#REF!</definedName>
    <definedName name="_ftnref1" localSheetId="0">'BUGET proiecte VET'!$A$10</definedName>
    <definedName name="_ftnref2" localSheetId="0">'BUGET proiecte VET'!#REF!</definedName>
    <definedName name="_ftnref3" localSheetId="0">'BUGET proiecte VET'!#REF!</definedName>
    <definedName name="_ftnref4" localSheetId="0">'BUGET proiecte VET'!$D$16</definedName>
    <definedName name="_ftnref5" localSheetId="0">'BUGET proiecte VET'!$H$16</definedName>
    <definedName name="Benzi">Benzi!$A$4:$B$6</definedName>
    <definedName name="km">Benzi!$A$4:$A$6</definedName>
  </definedNames>
  <calcPr calcId="191029"/>
</workbook>
</file>

<file path=xl/calcChain.xml><?xml version="1.0" encoding="utf-8"?>
<calcChain xmlns="http://schemas.openxmlformats.org/spreadsheetml/2006/main">
  <c r="L25" i="1" l="1"/>
  <c r="L26" i="1"/>
  <c r="L27" i="1"/>
  <c r="L24" i="1"/>
  <c r="B37" i="1"/>
  <c r="B38" i="1" s="1"/>
  <c r="C35" i="9"/>
  <c r="A17" i="1"/>
  <c r="B77" i="4"/>
  <c r="I27" i="1"/>
  <c r="J27" i="1" s="1"/>
  <c r="E27" i="1"/>
  <c r="G27" i="1" s="1"/>
  <c r="C27" i="1"/>
  <c r="I26" i="1"/>
  <c r="J26" i="1" s="1"/>
  <c r="E26" i="1"/>
  <c r="G26" i="1" s="1"/>
  <c r="C26" i="1"/>
  <c r="I25" i="1"/>
  <c r="J25" i="1" s="1"/>
  <c r="E25" i="1"/>
  <c r="G25" i="1" s="1"/>
  <c r="C25" i="1"/>
  <c r="I24" i="1"/>
  <c r="J24" i="1" s="1"/>
  <c r="E24" i="1"/>
  <c r="G24" i="1" s="1"/>
  <c r="C24" i="1"/>
  <c r="C28" i="1" s="1"/>
  <c r="E5" i="4"/>
  <c r="E6" i="4"/>
  <c r="E7" i="4"/>
  <c r="E8" i="4"/>
  <c r="E9" i="4"/>
  <c r="E10" i="4"/>
  <c r="E11" i="4"/>
  <c r="E12" i="4"/>
  <c r="E13" i="4"/>
  <c r="E14" i="4"/>
  <c r="E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4" i="4"/>
  <c r="G26" i="4"/>
  <c r="G27" i="4"/>
  <c r="G28" i="4"/>
  <c r="G29" i="4"/>
  <c r="G30" i="4"/>
  <c r="I30" i="4" s="1"/>
  <c r="G31" i="4"/>
  <c r="G32" i="4"/>
  <c r="G33" i="4"/>
  <c r="G34" i="4"/>
  <c r="G35" i="4"/>
  <c r="G36" i="4"/>
  <c r="G37" i="4"/>
  <c r="G38" i="4"/>
  <c r="I38" i="4" s="1"/>
  <c r="G39" i="4"/>
  <c r="G40" i="4"/>
  <c r="G41" i="4"/>
  <c r="G42" i="4"/>
  <c r="G43" i="4"/>
  <c r="G44" i="4"/>
  <c r="G45" i="4"/>
  <c r="G46" i="4"/>
  <c r="I46" i="4" s="1"/>
  <c r="G47" i="4"/>
  <c r="G48" i="4"/>
  <c r="G49" i="4"/>
  <c r="G50" i="4"/>
  <c r="G51" i="4"/>
  <c r="G52" i="4"/>
  <c r="G53" i="4"/>
  <c r="G54" i="4"/>
  <c r="I54" i="4" s="1"/>
  <c r="G55" i="4"/>
  <c r="G56" i="4"/>
  <c r="G57" i="4"/>
  <c r="G58" i="4"/>
  <c r="G59" i="4"/>
  <c r="G60" i="4"/>
  <c r="G61" i="4"/>
  <c r="G62" i="4"/>
  <c r="I62" i="4" s="1"/>
  <c r="G63" i="4"/>
  <c r="G64" i="4"/>
  <c r="G65" i="4"/>
  <c r="G66" i="4"/>
  <c r="G67" i="4"/>
  <c r="G68" i="4"/>
  <c r="G69" i="4"/>
  <c r="G70" i="4"/>
  <c r="I70" i="4" s="1"/>
  <c r="G71" i="4"/>
  <c r="G72" i="4"/>
  <c r="G73" i="4"/>
  <c r="G74" i="4"/>
  <c r="G75" i="4"/>
  <c r="G76" i="4"/>
  <c r="G5" i="4"/>
  <c r="G6" i="4"/>
  <c r="I6" i="4" s="1"/>
  <c r="J6" i="4" s="1"/>
  <c r="G7" i="4"/>
  <c r="G8" i="4"/>
  <c r="G9" i="4"/>
  <c r="G10" i="4"/>
  <c r="G11" i="4"/>
  <c r="I11" i="4" s="1"/>
  <c r="J11" i="4" s="1"/>
  <c r="G12" i="4"/>
  <c r="G13" i="4"/>
  <c r="G14" i="4"/>
  <c r="I14" i="4" s="1"/>
  <c r="J14" i="4" s="1"/>
  <c r="G15" i="4"/>
  <c r="G16" i="4"/>
  <c r="G17" i="4"/>
  <c r="G18" i="4"/>
  <c r="G19" i="4"/>
  <c r="I19" i="4" s="1"/>
  <c r="G20" i="4"/>
  <c r="G21" i="4"/>
  <c r="G22" i="4"/>
  <c r="I22" i="4" s="1"/>
  <c r="G23" i="4"/>
  <c r="G24" i="4"/>
  <c r="G25" i="4"/>
  <c r="G4" i="4"/>
  <c r="I4" i="4" s="1"/>
  <c r="E71" i="4"/>
  <c r="I71" i="4"/>
  <c r="E72" i="4"/>
  <c r="I72" i="4"/>
  <c r="E73" i="4"/>
  <c r="I73" i="4"/>
  <c r="E74" i="4"/>
  <c r="I74" i="4"/>
  <c r="E75" i="4"/>
  <c r="I75" i="4"/>
  <c r="E76" i="4"/>
  <c r="I76" i="4"/>
  <c r="I5" i="4"/>
  <c r="J5" i="4" s="1"/>
  <c r="I7" i="4"/>
  <c r="J7" i="4" s="1"/>
  <c r="I8" i="4"/>
  <c r="J8" i="4" s="1"/>
  <c r="I9" i="4"/>
  <c r="J9" i="4" s="1"/>
  <c r="I10" i="4"/>
  <c r="J10" i="4" s="1"/>
  <c r="I12" i="4"/>
  <c r="J12" i="4" s="1"/>
  <c r="I13" i="4"/>
  <c r="J13" i="4" s="1"/>
  <c r="E15" i="4"/>
  <c r="J15" i="4" s="1"/>
  <c r="I15" i="4"/>
  <c r="E16" i="4"/>
  <c r="I16" i="4"/>
  <c r="E17" i="4"/>
  <c r="I17" i="4"/>
  <c r="E18" i="4"/>
  <c r="J18" i="4" s="1"/>
  <c r="I18" i="4"/>
  <c r="E19" i="4"/>
  <c r="E20" i="4"/>
  <c r="I20" i="4"/>
  <c r="E21" i="4"/>
  <c r="I21" i="4"/>
  <c r="E22" i="4"/>
  <c r="E23" i="4"/>
  <c r="J23" i="4" s="1"/>
  <c r="I23" i="4"/>
  <c r="E24" i="4"/>
  <c r="I24" i="4"/>
  <c r="E25" i="4"/>
  <c r="I25" i="4"/>
  <c r="E26" i="4"/>
  <c r="J26" i="4" s="1"/>
  <c r="I26" i="4"/>
  <c r="E27" i="4"/>
  <c r="J27" i="4" s="1"/>
  <c r="I27" i="4"/>
  <c r="E28" i="4"/>
  <c r="I28" i="4"/>
  <c r="E29" i="4"/>
  <c r="I29" i="4"/>
  <c r="E30" i="4"/>
  <c r="E31" i="4"/>
  <c r="J31" i="4" s="1"/>
  <c r="I31" i="4"/>
  <c r="E32" i="4"/>
  <c r="I32" i="4"/>
  <c r="E33" i="4"/>
  <c r="I33" i="4"/>
  <c r="E34" i="4"/>
  <c r="J34" i="4" s="1"/>
  <c r="I34" i="4"/>
  <c r="E35" i="4"/>
  <c r="J35" i="4" s="1"/>
  <c r="I35" i="4"/>
  <c r="E36" i="4"/>
  <c r="I36" i="4"/>
  <c r="E37" i="4"/>
  <c r="I37" i="4"/>
  <c r="E38" i="4"/>
  <c r="E39" i="4"/>
  <c r="J39" i="4" s="1"/>
  <c r="I39" i="4"/>
  <c r="E40" i="4"/>
  <c r="I40" i="4"/>
  <c r="E41" i="4"/>
  <c r="I41" i="4"/>
  <c r="E42" i="4"/>
  <c r="J42" i="4" s="1"/>
  <c r="I42" i="4"/>
  <c r="E43" i="4"/>
  <c r="J43" i="4" s="1"/>
  <c r="I43" i="4"/>
  <c r="E44" i="4"/>
  <c r="I44" i="4"/>
  <c r="E45" i="4"/>
  <c r="I45" i="4"/>
  <c r="E46" i="4"/>
  <c r="E47" i="4"/>
  <c r="J47" i="4" s="1"/>
  <c r="I47" i="4"/>
  <c r="E48" i="4"/>
  <c r="I48" i="4"/>
  <c r="E49" i="4"/>
  <c r="I49" i="4"/>
  <c r="E50" i="4"/>
  <c r="J50" i="4" s="1"/>
  <c r="I50" i="4"/>
  <c r="E51" i="4"/>
  <c r="J51" i="4" s="1"/>
  <c r="I51" i="4"/>
  <c r="E52" i="4"/>
  <c r="I52" i="4"/>
  <c r="E53" i="4"/>
  <c r="I53" i="4"/>
  <c r="E54" i="4"/>
  <c r="E55" i="4"/>
  <c r="J55" i="4" s="1"/>
  <c r="I55" i="4"/>
  <c r="E56" i="4"/>
  <c r="I56" i="4"/>
  <c r="E57" i="4"/>
  <c r="I57" i="4"/>
  <c r="E58" i="4"/>
  <c r="J58" i="4" s="1"/>
  <c r="I58" i="4"/>
  <c r="E59" i="4"/>
  <c r="J59" i="4" s="1"/>
  <c r="I59" i="4"/>
  <c r="E60" i="4"/>
  <c r="I60" i="4"/>
  <c r="E61" i="4"/>
  <c r="I61" i="4"/>
  <c r="E62" i="4"/>
  <c r="E63" i="4"/>
  <c r="J63" i="4" s="1"/>
  <c r="I63" i="4"/>
  <c r="E64" i="4"/>
  <c r="I64" i="4"/>
  <c r="E65" i="4"/>
  <c r="I65" i="4"/>
  <c r="E66" i="4"/>
  <c r="J66" i="4" s="1"/>
  <c r="I66" i="4"/>
  <c r="E67" i="4"/>
  <c r="J67" i="4" s="1"/>
  <c r="I67" i="4"/>
  <c r="E68" i="4"/>
  <c r="I68" i="4"/>
  <c r="E69" i="4"/>
  <c r="I69" i="4"/>
  <c r="E70" i="4"/>
  <c r="C11" i="1"/>
  <c r="A37" i="1"/>
  <c r="A43" i="1"/>
  <c r="J64" i="4" l="1"/>
  <c r="J52" i="4"/>
  <c r="J40" i="4"/>
  <c r="J20" i="4"/>
  <c r="J19" i="4"/>
  <c r="J74" i="4"/>
  <c r="J56" i="4"/>
  <c r="J44" i="4"/>
  <c r="J32" i="4"/>
  <c r="J16" i="4"/>
  <c r="J70" i="4"/>
  <c r="J62" i="4"/>
  <c r="J54" i="4"/>
  <c r="J46" i="4"/>
  <c r="J38" i="4"/>
  <c r="J30" i="4"/>
  <c r="J22" i="4"/>
  <c r="J73" i="4"/>
  <c r="J69" i="4"/>
  <c r="J65" i="4"/>
  <c r="J61" i="4"/>
  <c r="J57" i="4"/>
  <c r="J53" i="4"/>
  <c r="J49" i="4"/>
  <c r="J45" i="4"/>
  <c r="J41" i="4"/>
  <c r="J37" i="4"/>
  <c r="J33" i="4"/>
  <c r="J29" i="4"/>
  <c r="J25" i="4"/>
  <c r="J21" i="4"/>
  <c r="J17" i="4"/>
  <c r="J76" i="4"/>
  <c r="J72" i="4"/>
  <c r="M27" i="1"/>
  <c r="J75" i="4"/>
  <c r="J68" i="4"/>
  <c r="J60" i="4"/>
  <c r="J48" i="4"/>
  <c r="J36" i="4"/>
  <c r="J28" i="4"/>
  <c r="J24" i="4"/>
  <c r="M26" i="1"/>
  <c r="M25" i="1"/>
  <c r="J71" i="4"/>
  <c r="I77" i="4"/>
  <c r="C17" i="1" s="1"/>
  <c r="D17" i="1" s="1"/>
  <c r="D18" i="1" s="1"/>
  <c r="E77" i="4"/>
  <c r="B17" i="1" s="1"/>
  <c r="M24" i="1"/>
  <c r="G28" i="1"/>
  <c r="J28" i="1"/>
  <c r="J4" i="4"/>
  <c r="J77" i="4" s="1"/>
  <c r="M28" i="1" l="1"/>
  <c r="B43" i="1" s="1"/>
  <c r="B44" i="1" s="1"/>
</calcChain>
</file>

<file path=xl/sharedStrings.xml><?xml version="1.0" encoding="utf-8"?>
<sst xmlns="http://schemas.openxmlformats.org/spreadsheetml/2006/main" count="114" uniqueCount="92">
  <si>
    <t>6.1 Administrarea și implementarea proiectului</t>
  </si>
  <si>
    <t>Rolul instituției</t>
  </si>
  <si>
    <t>Numele instituției</t>
  </si>
  <si>
    <t>Candidat[1]</t>
  </si>
  <si>
    <t>Grant total solicitat</t>
  </si>
  <si>
    <t>Instituție</t>
  </si>
  <si>
    <t>Costul total de călătorie</t>
  </si>
  <si>
    <t>6.4 Costuri pentru persoane cu nevoi speciale</t>
  </si>
  <si>
    <t>Descrierea nevoii speciale</t>
  </si>
  <si>
    <t>[1]  500 Euro pe lună</t>
  </si>
  <si>
    <t>2000-2999km</t>
  </si>
  <si>
    <t>3000-3999km</t>
  </si>
  <si>
    <t>500-1999km</t>
  </si>
  <si>
    <t>(a)</t>
  </si>
  <si>
    <t>(b)</t>
  </si>
  <si>
    <t>(c)</t>
  </si>
  <si>
    <t>(d)=(a)*(c)</t>
  </si>
  <si>
    <t>(e)</t>
  </si>
  <si>
    <t>(f)</t>
  </si>
  <si>
    <t>(h)</t>
  </si>
  <si>
    <t>(k)=(d)+(g)+ (j)</t>
  </si>
  <si>
    <t>Tabelul cu bugetul detaliat</t>
  </si>
  <si>
    <t>PROIECTE ÎN DOMENIUL  ÎNVĂŢĂMÂNTULUI PROFESIONAL ŞI TEHNIC</t>
  </si>
  <si>
    <t>(ÎPT)</t>
  </si>
  <si>
    <t>Grant solicitat (Euro)</t>
  </si>
  <si>
    <t>Grant total solicitat                 (Euro)</t>
  </si>
  <si>
    <t>Costul de călătorie/ participant                         [4]</t>
  </si>
  <si>
    <t>6.5 Grant total solicitat</t>
  </si>
  <si>
    <t>Titlul proiectului:</t>
  </si>
  <si>
    <t>F-SEE-023/02.2018</t>
  </si>
  <si>
    <t>10-99km</t>
  </si>
  <si>
    <t>100-499km</t>
  </si>
  <si>
    <t>4000-7999km</t>
  </si>
  <si>
    <t>Norvegia</t>
  </si>
  <si>
    <t>Islanda</t>
  </si>
  <si>
    <t>Liechtenstein</t>
  </si>
  <si>
    <t>Bulgaria</t>
  </si>
  <si>
    <t>Cehia</t>
  </si>
  <si>
    <t>Cipru</t>
  </si>
  <si>
    <t>Croația</t>
  </si>
  <si>
    <t>Estonia</t>
  </si>
  <si>
    <t>Grecia</t>
  </si>
  <si>
    <t>Letonia</t>
  </si>
  <si>
    <t>Lituania</t>
  </si>
  <si>
    <t>Malta</t>
  </si>
  <si>
    <t>Polonia</t>
  </si>
  <si>
    <t>Portugalia</t>
  </si>
  <si>
    <t>Slovacia</t>
  </si>
  <si>
    <t>Slovenia</t>
  </si>
  <si>
    <t>Ungaria</t>
  </si>
  <si>
    <t>Sprijin individual total</t>
  </si>
  <si>
    <t>Sprijin individual /zi pe participant</t>
  </si>
  <si>
    <t>Cu cazare</t>
  </si>
  <si>
    <t>Fără cazare</t>
  </si>
  <si>
    <t>(g)</t>
  </si>
  <si>
    <t>(h)=(a)*(f)*(g)</t>
  </si>
  <si>
    <t>Durata evenimentului (numar de zile)</t>
  </si>
  <si>
    <t>Numar de participanți</t>
  </si>
  <si>
    <t>Total costuri de călătorie</t>
  </si>
  <si>
    <t>6.2 Costuri participanți la eveniment/evenimente</t>
  </si>
  <si>
    <t>6.3 Costuri experți/formatori</t>
  </si>
  <si>
    <t>Formator/expert</t>
  </si>
  <si>
    <t>Formator 1</t>
  </si>
  <si>
    <t>Formator 2</t>
  </si>
  <si>
    <t>Formator 3</t>
  </si>
  <si>
    <t>Formator 4</t>
  </si>
  <si>
    <t>Romania</t>
  </si>
  <si>
    <t>Onorariu/zi</t>
  </si>
  <si>
    <t>Onorariu total</t>
  </si>
  <si>
    <t>(d)</t>
  </si>
  <si>
    <t>(g)=(e)*(f)</t>
  </si>
  <si>
    <t>(i)</t>
  </si>
  <si>
    <t>(j)=(i)*((f)+2)</t>
  </si>
  <si>
    <t>(k)=(c)+(g)+ (j)</t>
  </si>
  <si>
    <t>Număr de participanți la eveniment/evemimente 
(fără numărul de experți/formatori)</t>
  </si>
  <si>
    <t>(d)=(b)*(c)</t>
  </si>
  <si>
    <t xml:space="preserve">Grant total </t>
  </si>
  <si>
    <t>Participant</t>
  </si>
  <si>
    <t>Număr persoane cu nevoi speciale</t>
  </si>
  <si>
    <t>Grant total</t>
  </si>
  <si>
    <t>Sprijin individual total (2)</t>
  </si>
  <si>
    <t>[2] 50 Euro/zi cand nu se solicita cazare și 150 Euro/zi cand se solicita cazare</t>
  </si>
  <si>
    <t>Cost călătorie (3)</t>
  </si>
  <si>
    <t>[3]20 Euro pe participant pentru distanțe între 10-99km, 180 Euro pe participant pentru distanțe între 100-499km,  275 Euro pe participant pentru distanțe între 500-1999km , 360 Euro pe participant pentru distanțe între 2000-2999km și 530 Euro pe participant pentru distațe între 3000-3999km, 820 Euro pe participant pentru distanțe între 4000-7999Km</t>
  </si>
  <si>
    <t>NOTĂ</t>
  </si>
  <si>
    <t xml:space="preserve">Numar zile de calatorie (numai pentru formatori din DS </t>
  </si>
  <si>
    <t>Sbzistență pentru zilele de calaorie</t>
  </si>
  <si>
    <t>(4)Durata evenimentelor poate fi de 2 sau 3 zile. Numai în cazul unui formator din DS se poate solicita subzistență pentru 1-2 zile de călătorie</t>
  </si>
  <si>
    <t>Banda de distanță
(selectați banda)</t>
  </si>
  <si>
    <t>Condiții de participare (cu sau fără cazare)
(selectați condițiile)</t>
  </si>
  <si>
    <t>Durata eveniment în zile
(4)
(selectați durata)</t>
  </si>
  <si>
    <t>Țata de rezidență a formatorului/expertului
(selectați țara)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</si>
</sst>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Georgia"/>
      <family val="1"/>
    </font>
    <font>
      <b/>
      <sz val="11.5"/>
      <color rgb="FF000000"/>
      <name val="Georgia"/>
      <family val="1"/>
    </font>
    <font>
      <b/>
      <sz val="12"/>
      <color rgb="FF000000"/>
      <name val="Georgia"/>
      <family val="1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u/>
      <sz val="11"/>
      <color theme="1"/>
      <name val="Georgia"/>
      <family val="1"/>
    </font>
    <font>
      <b/>
      <sz val="11"/>
      <color rgb="FFFF0000"/>
      <name val="Georgia"/>
      <family val="1"/>
    </font>
    <font>
      <b/>
      <u/>
      <sz val="12"/>
      <color theme="1"/>
      <name val="Georgia"/>
      <family val="1"/>
    </font>
    <font>
      <b/>
      <sz val="12"/>
      <color theme="1"/>
      <name val="Georgia"/>
      <family val="1"/>
    </font>
    <font>
      <b/>
      <sz val="14"/>
      <color theme="1"/>
      <name val="Georgia"/>
      <family val="1"/>
    </font>
    <font>
      <b/>
      <sz val="12"/>
      <color rgb="FFFF0000"/>
      <name val="Georgia"/>
      <family val="1"/>
    </font>
    <font>
      <sz val="11"/>
      <color rgb="FFFF0000"/>
      <name val="Georgia"/>
      <family val="1"/>
    </font>
    <font>
      <b/>
      <sz val="10"/>
      <color theme="1"/>
      <name val="Georgia"/>
      <family val="1"/>
    </font>
    <font>
      <b/>
      <sz val="9"/>
      <color theme="1"/>
      <name val="Georgia"/>
      <family val="1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6" xfId="0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5" fillId="0" borderId="0" xfId="0" applyFont="1" applyAlignment="1" applyProtection="1">
      <alignment horizontal="right"/>
    </xf>
    <xf numFmtId="0" fontId="6" fillId="0" borderId="0" xfId="0" applyFont="1" applyProtection="1"/>
    <xf numFmtId="0" fontId="5" fillId="0" borderId="0" xfId="0" applyFont="1" applyProtection="1"/>
    <xf numFmtId="0" fontId="5" fillId="2" borderId="6" xfId="0" applyFont="1" applyFill="1" applyBorder="1" applyAlignment="1" applyProtection="1">
      <alignment horizontal="center" vertical="top" wrapText="1"/>
    </xf>
    <xf numFmtId="0" fontId="5" fillId="2" borderId="8" xfId="0" applyFont="1" applyFill="1" applyBorder="1" applyAlignment="1" applyProtection="1">
      <alignment horizontal="center" vertical="top" wrapText="1"/>
    </xf>
    <xf numFmtId="0" fontId="4" fillId="0" borderId="6" xfId="0" applyFont="1" applyBorder="1" applyProtection="1"/>
    <xf numFmtId="0" fontId="5" fillId="0" borderId="6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vertical="top" wrapText="1"/>
    </xf>
    <xf numFmtId="0" fontId="5" fillId="0" borderId="0" xfId="0" applyFont="1" applyBorder="1" applyAlignment="1" applyProtection="1">
      <alignment horizontal="right" vertical="top" wrapText="1"/>
    </xf>
    <xf numFmtId="0" fontId="7" fillId="0" borderId="7" xfId="0" applyFont="1" applyBorder="1" applyAlignment="1" applyProtection="1">
      <alignment horizontal="center" vertical="top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top" wrapText="1"/>
    </xf>
    <xf numFmtId="0" fontId="8" fillId="0" borderId="0" xfId="0" applyFont="1" applyProtection="1"/>
    <xf numFmtId="0" fontId="9" fillId="0" borderId="0" xfId="0" applyFont="1" applyProtection="1"/>
    <xf numFmtId="0" fontId="9" fillId="3" borderId="6" xfId="0" applyFont="1" applyFill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horizontal="right" vertical="top" wrapText="1"/>
    </xf>
    <xf numFmtId="0" fontId="4" fillId="0" borderId="0" xfId="0" applyFont="1" applyAlignment="1" applyProtection="1">
      <alignment horizontal="center"/>
    </xf>
    <xf numFmtId="0" fontId="9" fillId="3" borderId="1" xfId="0" applyFont="1" applyFill="1" applyBorder="1" applyAlignment="1" applyProtection="1">
      <alignment vertical="top" wrapText="1"/>
    </xf>
    <xf numFmtId="0" fontId="9" fillId="4" borderId="2" xfId="0" applyFont="1" applyFill="1" applyBorder="1" applyAlignment="1" applyProtection="1">
      <alignment horizontal="center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right" vertical="top" wrapText="1"/>
    </xf>
    <xf numFmtId="0" fontId="10" fillId="0" borderId="0" xfId="0" applyFont="1" applyAlignment="1" applyProtection="1">
      <alignment horizontal="justify"/>
    </xf>
    <xf numFmtId="0" fontId="9" fillId="0" borderId="6" xfId="0" applyFont="1" applyBorder="1" applyAlignment="1" applyProtection="1">
      <alignment horizontal="center" vertical="top" wrapText="1"/>
      <protection locked="0"/>
    </xf>
    <xf numFmtId="0" fontId="11" fillId="3" borderId="4" xfId="0" applyFont="1" applyFill="1" applyBorder="1" applyAlignment="1" applyProtection="1">
      <alignment horizontal="center" vertical="top" wrapText="1"/>
    </xf>
    <xf numFmtId="0" fontId="12" fillId="0" borderId="0" xfId="0" applyFont="1" applyProtection="1"/>
    <xf numFmtId="0" fontId="5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right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left" vertical="top" wrapText="1"/>
    </xf>
    <xf numFmtId="0" fontId="14" fillId="0" borderId="6" xfId="0" applyFont="1" applyBorder="1" applyAlignment="1" applyProtection="1">
      <alignment horizontal="center" vertical="top" wrapText="1"/>
      <protection locked="0"/>
    </xf>
    <xf numFmtId="0" fontId="14" fillId="0" borderId="6" xfId="0" applyFont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right" vertical="top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vertical="top" wrapText="1"/>
    </xf>
    <xf numFmtId="0" fontId="9" fillId="0" borderId="6" xfId="0" applyFont="1" applyBorder="1" applyAlignment="1" applyProtection="1">
      <alignment horizontal="right" vertical="top" wrapText="1"/>
    </xf>
    <xf numFmtId="0" fontId="11" fillId="0" borderId="6" xfId="0" applyFont="1" applyBorder="1" applyAlignment="1" applyProtection="1">
      <alignment horizontal="center" vertical="top" wrapText="1"/>
    </xf>
    <xf numFmtId="0" fontId="0" fillId="0" borderId="6" xfId="0" applyBorder="1"/>
    <xf numFmtId="0" fontId="13" fillId="3" borderId="6" xfId="0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5" fillId="0" borderId="8" xfId="0" applyNumberFormat="1" applyFont="1" applyBorder="1" applyAlignment="1" applyProtection="1">
      <alignment horizontal="left" vertical="top" wrapText="1"/>
    </xf>
    <xf numFmtId="0" fontId="15" fillId="0" borderId="0" xfId="0" applyFont="1" applyProtection="1"/>
    <xf numFmtId="0" fontId="16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14" fillId="5" borderId="9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 wrapText="1"/>
    </xf>
    <xf numFmtId="0" fontId="14" fillId="5" borderId="6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/>
    <xf numFmtId="0" fontId="4" fillId="0" borderId="2" xfId="0" applyFont="1" applyBorder="1" applyAlignment="1" applyProtection="1"/>
    <xf numFmtId="0" fontId="5" fillId="0" borderId="0" xfId="0" applyFont="1" applyBorder="1" applyAlignment="1" applyProtection="1">
      <alignment horizontal="center" vertical="top" wrapText="1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5" fillId="5" borderId="13" xfId="0" applyFont="1" applyFill="1" applyBorder="1" applyAlignment="1" applyProtection="1">
      <alignment horizontal="center" vertical="center" wrapText="1"/>
    </xf>
    <xf numFmtId="0" fontId="13" fillId="5" borderId="6" xfId="0" applyFont="1" applyFill="1" applyBorder="1" applyAlignment="1" applyProtection="1">
      <alignment horizontal="center" vertical="center" wrapText="1"/>
    </xf>
    <xf numFmtId="0" fontId="13" fillId="5" borderId="9" xfId="0" applyFont="1" applyFill="1" applyBorder="1" applyAlignment="1" applyProtection="1">
      <alignment horizontal="center" vertical="center" wrapText="1"/>
    </xf>
    <xf numFmtId="0" fontId="13" fillId="5" borderId="7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tabSelected="1" zoomScale="70" zoomScaleNormal="70" workbookViewId="0">
      <selection activeCell="I33" sqref="I33"/>
    </sheetView>
  </sheetViews>
  <sheetFormatPr defaultRowHeight="14.25" x14ac:dyDescent="0.2"/>
  <cols>
    <col min="1" max="1" width="46" style="2" customWidth="1"/>
    <col min="2" max="2" width="44.5703125" style="2" customWidth="1"/>
    <col min="3" max="3" width="17" style="2" customWidth="1"/>
    <col min="4" max="4" width="19.85546875" style="2" customWidth="1"/>
    <col min="5" max="5" width="14.42578125" style="2" customWidth="1"/>
    <col min="6" max="6" width="15.42578125" style="2" customWidth="1"/>
    <col min="7" max="7" width="17.28515625" style="2" customWidth="1"/>
    <col min="8" max="8" width="16" style="2" customWidth="1"/>
    <col min="9" max="9" width="15.28515625" style="2" customWidth="1"/>
    <col min="10" max="12" width="13.85546875" style="2" customWidth="1"/>
    <col min="13" max="16384" width="9.140625" style="2"/>
  </cols>
  <sheetData>
    <row r="1" spans="1:12" x14ac:dyDescent="0.2">
      <c r="A1" s="32" t="s">
        <v>29</v>
      </c>
    </row>
    <row r="3" spans="1:12" ht="15" x14ac:dyDescent="0.2">
      <c r="B3" s="56" t="s">
        <v>22</v>
      </c>
    </row>
    <row r="4" spans="1:12" ht="15" x14ac:dyDescent="0.2">
      <c r="B4" s="56" t="s">
        <v>23</v>
      </c>
    </row>
    <row r="5" spans="1:12" ht="15" thickBot="1" x14ac:dyDescent="0.25">
      <c r="B5" s="57" t="s">
        <v>21</v>
      </c>
    </row>
    <row r="6" spans="1:12" ht="15" thickBot="1" x14ac:dyDescent="0.25">
      <c r="A6" s="3" t="s">
        <v>28</v>
      </c>
      <c r="B6" s="71"/>
      <c r="C6" s="72"/>
    </row>
    <row r="7" spans="1:12" x14ac:dyDescent="0.2">
      <c r="A7" s="4" t="s">
        <v>0</v>
      </c>
    </row>
    <row r="8" spans="1:12" x14ac:dyDescent="0.2">
      <c r="A8" s="5"/>
    </row>
    <row r="9" spans="1:12" ht="42.75" x14ac:dyDescent="0.2">
      <c r="A9" s="6" t="s">
        <v>1</v>
      </c>
      <c r="B9" s="7" t="s">
        <v>2</v>
      </c>
      <c r="C9" s="6" t="s">
        <v>24</v>
      </c>
    </row>
    <row r="10" spans="1:12" x14ac:dyDescent="0.2">
      <c r="A10" s="8" t="s">
        <v>3</v>
      </c>
      <c r="B10" s="58"/>
      <c r="C10" s="9">
        <v>3000</v>
      </c>
    </row>
    <row r="11" spans="1:12" x14ac:dyDescent="0.2">
      <c r="A11" s="10"/>
      <c r="B11" s="11" t="s">
        <v>76</v>
      </c>
      <c r="C11" s="12">
        <f>C10</f>
        <v>3000</v>
      </c>
    </row>
    <row r="12" spans="1:12" x14ac:dyDescent="0.2">
      <c r="A12" s="4" t="s">
        <v>59</v>
      </c>
    </row>
    <row r="13" spans="1:12" x14ac:dyDescent="0.2">
      <c r="A13" s="5"/>
    </row>
    <row r="14" spans="1:12" s="14" customFormat="1" x14ac:dyDescent="0.25">
      <c r="A14" s="13" t="s">
        <v>13</v>
      </c>
      <c r="B14" s="13" t="s">
        <v>14</v>
      </c>
      <c r="C14" s="45" t="s">
        <v>15</v>
      </c>
      <c r="D14" s="1" t="s">
        <v>75</v>
      </c>
      <c r="E14" s="42"/>
      <c r="F14" s="42"/>
      <c r="G14" s="42"/>
      <c r="H14" s="42"/>
      <c r="I14" s="42"/>
      <c r="J14" s="42"/>
      <c r="K14" s="42"/>
      <c r="L14" s="42"/>
    </row>
    <row r="15" spans="1:12" ht="14.25" customHeight="1" x14ac:dyDescent="0.2">
      <c r="A15" s="74" t="s">
        <v>57</v>
      </c>
      <c r="B15" s="74" t="s">
        <v>58</v>
      </c>
      <c r="C15" s="75" t="s">
        <v>80</v>
      </c>
      <c r="D15" s="74" t="s">
        <v>25</v>
      </c>
      <c r="E15" s="70"/>
      <c r="F15" s="70"/>
      <c r="G15" s="70"/>
      <c r="H15" s="70"/>
      <c r="I15" s="70"/>
      <c r="J15" s="70"/>
      <c r="K15" s="62"/>
      <c r="L15" s="62"/>
    </row>
    <row r="16" spans="1:12" ht="45" customHeight="1" x14ac:dyDescent="0.2">
      <c r="A16" s="74"/>
      <c r="B16" s="74"/>
      <c r="C16" s="76"/>
      <c r="D16" s="74"/>
      <c r="E16" s="70"/>
      <c r="F16" s="70"/>
      <c r="G16" s="70"/>
      <c r="H16" s="70"/>
      <c r="I16" s="70"/>
      <c r="J16" s="70"/>
      <c r="K16" s="62"/>
      <c r="L16" s="62"/>
    </row>
    <row r="17" spans="1:13" ht="15.75" customHeight="1" x14ac:dyDescent="0.2">
      <c r="A17" s="9">
        <f>'Costuri participanti eveniment'!B77</f>
        <v>0</v>
      </c>
      <c r="B17" s="9">
        <f>'Costuri participanti eveniment'!E77</f>
        <v>0</v>
      </c>
      <c r="C17" s="9">
        <f>'Costuri participanti eveniment'!I77</f>
        <v>0</v>
      </c>
      <c r="D17" s="9">
        <f>B17+C17</f>
        <v>0</v>
      </c>
      <c r="E17" s="44"/>
      <c r="F17" s="43"/>
      <c r="G17" s="43"/>
      <c r="H17" s="43"/>
      <c r="I17" s="43"/>
      <c r="J17" s="44"/>
      <c r="K17" s="44"/>
      <c r="L17" s="44"/>
    </row>
    <row r="18" spans="1:13" ht="15.75" customHeight="1" x14ac:dyDescent="0.2">
      <c r="A18" s="33"/>
      <c r="B18" s="33"/>
      <c r="C18" s="33" t="s">
        <v>76</v>
      </c>
      <c r="D18" s="55">
        <f>D17</f>
        <v>0</v>
      </c>
      <c r="E18" s="44"/>
      <c r="F18" s="43"/>
      <c r="G18" s="43"/>
      <c r="H18" s="43"/>
      <c r="I18" s="43"/>
      <c r="J18" s="44"/>
      <c r="K18" s="44"/>
      <c r="L18" s="44"/>
    </row>
    <row r="19" spans="1:13" ht="15.75" customHeight="1" x14ac:dyDescent="0.2">
      <c r="A19" s="4" t="s">
        <v>60</v>
      </c>
      <c r="B19" s="33"/>
      <c r="C19" s="33"/>
      <c r="D19" s="33"/>
      <c r="E19" s="33"/>
      <c r="F19" s="33"/>
      <c r="G19" s="33"/>
      <c r="H19" s="33"/>
      <c r="I19" s="33"/>
      <c r="J19" s="11"/>
      <c r="K19" s="11"/>
      <c r="L19" s="11"/>
    </row>
    <row r="20" spans="1:13" ht="24.75" customHeight="1" x14ac:dyDescent="0.2">
      <c r="A20" s="16"/>
      <c r="B20" s="16"/>
      <c r="C20" s="16"/>
      <c r="D20" s="16"/>
      <c r="E20" s="16"/>
      <c r="F20" s="16"/>
      <c r="G20" s="16"/>
      <c r="H20" s="73"/>
      <c r="I20" s="73"/>
      <c r="J20" s="34"/>
      <c r="K20" s="34"/>
      <c r="L20" s="34"/>
    </row>
    <row r="21" spans="1:13" s="14" customFormat="1" ht="24" x14ac:dyDescent="0.25">
      <c r="A21" s="38" t="s">
        <v>13</v>
      </c>
      <c r="B21" s="38" t="s">
        <v>14</v>
      </c>
      <c r="C21" s="38" t="s">
        <v>15</v>
      </c>
      <c r="D21" s="38" t="s">
        <v>69</v>
      </c>
      <c r="E21" s="38" t="s">
        <v>17</v>
      </c>
      <c r="F21" s="38" t="s">
        <v>18</v>
      </c>
      <c r="G21" s="38" t="s">
        <v>70</v>
      </c>
      <c r="H21" s="38" t="s">
        <v>19</v>
      </c>
      <c r="I21" s="38" t="s">
        <v>71</v>
      </c>
      <c r="J21" s="38" t="s">
        <v>72</v>
      </c>
      <c r="K21" s="38"/>
      <c r="L21" s="38"/>
      <c r="M21" s="38" t="s">
        <v>73</v>
      </c>
    </row>
    <row r="22" spans="1:13" ht="14.25" customHeight="1" x14ac:dyDescent="0.2">
      <c r="A22" s="68" t="s">
        <v>61</v>
      </c>
      <c r="B22" s="68" t="s">
        <v>88</v>
      </c>
      <c r="C22" s="68" t="s">
        <v>82</v>
      </c>
      <c r="D22" s="66" t="s">
        <v>89</v>
      </c>
      <c r="E22" s="68" t="s">
        <v>51</v>
      </c>
      <c r="F22" s="66" t="s">
        <v>90</v>
      </c>
      <c r="G22" s="68" t="s">
        <v>50</v>
      </c>
      <c r="H22" s="66" t="s">
        <v>91</v>
      </c>
      <c r="I22" s="66" t="s">
        <v>67</v>
      </c>
      <c r="J22" s="66" t="s">
        <v>68</v>
      </c>
      <c r="K22" s="66" t="s">
        <v>85</v>
      </c>
      <c r="L22" s="66" t="s">
        <v>86</v>
      </c>
      <c r="M22" s="68" t="s">
        <v>25</v>
      </c>
    </row>
    <row r="23" spans="1:13" ht="83.25" customHeight="1" x14ac:dyDescent="0.2">
      <c r="A23" s="68"/>
      <c r="B23" s="68"/>
      <c r="C23" s="68"/>
      <c r="D23" s="67"/>
      <c r="E23" s="68"/>
      <c r="F23" s="67"/>
      <c r="G23" s="68"/>
      <c r="H23" s="67"/>
      <c r="I23" s="67"/>
      <c r="J23" s="67"/>
      <c r="K23" s="67"/>
      <c r="L23" s="67"/>
      <c r="M23" s="68"/>
    </row>
    <row r="24" spans="1:13" ht="15.75" customHeight="1" x14ac:dyDescent="0.2">
      <c r="A24" s="39" t="s">
        <v>62</v>
      </c>
      <c r="B24" s="40"/>
      <c r="C24" s="41" t="str">
        <f>IF(ISERROR(VLOOKUP(B24,Benzi!A:B,2,FALSE)),"0",VLOOKUP(B24,Benzi!A:B,2,FALSE))</f>
        <v>0</v>
      </c>
      <c r="D24" s="40"/>
      <c r="E24" s="41" t="str">
        <f>IF(ISERROR(VLOOKUP(D24,Subzistenta!A:B,2,FALSE)),"0",VLOOKUP(D24,Subzistenta!A:B,2,FALSE))</f>
        <v>0</v>
      </c>
      <c r="F24" s="15"/>
      <c r="G24" s="41">
        <f>E24*F24</f>
        <v>0</v>
      </c>
      <c r="H24" s="40"/>
      <c r="I24" s="41" t="str">
        <f>IF(ISERROR(VLOOKUP(H24,Tara1!A:B,2,FALSE)),"0",VLOOKUP(H24,Tara1!A:B,2,FALSE))</f>
        <v>0</v>
      </c>
      <c r="J24" s="41">
        <f>I24*(F24+2)</f>
        <v>0</v>
      </c>
      <c r="K24" s="40"/>
      <c r="L24" s="41">
        <f>150*K24</f>
        <v>0</v>
      </c>
      <c r="M24" s="41">
        <f>C24+G24+J24+L24</f>
        <v>0</v>
      </c>
    </row>
    <row r="25" spans="1:13" ht="15.75" customHeight="1" x14ac:dyDescent="0.2">
      <c r="A25" s="39" t="s">
        <v>63</v>
      </c>
      <c r="B25" s="40"/>
      <c r="C25" s="41" t="str">
        <f>IF(ISERROR(VLOOKUP(B25,Benzi!A:B,2,FALSE)),"0",VLOOKUP(B25,Benzi!A:B,2,FALSE))</f>
        <v>0</v>
      </c>
      <c r="D25" s="40"/>
      <c r="E25" s="41" t="str">
        <f>IF(ISERROR(VLOOKUP(D25,Subzistenta!A:B,2,FALSE)),"0",VLOOKUP(D25,Subzistenta!A:B,2,FALSE))</f>
        <v>0</v>
      </c>
      <c r="F25" s="15"/>
      <c r="G25" s="41">
        <f t="shared" ref="G25:G27" si="0">E25*F25</f>
        <v>0</v>
      </c>
      <c r="H25" s="40"/>
      <c r="I25" s="41" t="str">
        <f>IF(ISERROR(VLOOKUP(H25,Tara1!A:B,2,FALSE)),"0",VLOOKUP(H25,Tara1!A:B,2,FALSE))</f>
        <v>0</v>
      </c>
      <c r="J25" s="41">
        <f t="shared" ref="J25:J27" si="1">I25*(F25+2)</f>
        <v>0</v>
      </c>
      <c r="K25" s="40"/>
      <c r="L25" s="41">
        <f t="shared" ref="L25:L27" si="2">150*K25</f>
        <v>0</v>
      </c>
      <c r="M25" s="41">
        <f t="shared" ref="M25:M27" si="3">C25+G25+J25+L25</f>
        <v>0</v>
      </c>
    </row>
    <row r="26" spans="1:13" ht="17.25" customHeight="1" x14ac:dyDescent="0.2">
      <c r="A26" s="39" t="s">
        <v>64</v>
      </c>
      <c r="B26" s="40"/>
      <c r="C26" s="41" t="str">
        <f>IF(ISERROR(VLOOKUP(B26,Benzi!A:B,2,FALSE)),"0",VLOOKUP(B26,Benzi!A:B,2,FALSE))</f>
        <v>0</v>
      </c>
      <c r="D26" s="40"/>
      <c r="E26" s="41" t="str">
        <f>IF(ISERROR(VLOOKUP(D26,Subzistenta!A:B,2,FALSE)),"0",VLOOKUP(D26,Subzistenta!A:B,2,FALSE))</f>
        <v>0</v>
      </c>
      <c r="F26" s="15"/>
      <c r="G26" s="41">
        <f t="shared" si="0"/>
        <v>0</v>
      </c>
      <c r="H26" s="40"/>
      <c r="I26" s="41" t="str">
        <f>IF(ISERROR(VLOOKUP(H26,Tara1!A:B,2,FALSE)),"0",VLOOKUP(H26,Tara1!A:B,2,FALSE))</f>
        <v>0</v>
      </c>
      <c r="J26" s="41">
        <f t="shared" si="1"/>
        <v>0</v>
      </c>
      <c r="K26" s="40"/>
      <c r="L26" s="41">
        <f t="shared" si="2"/>
        <v>0</v>
      </c>
      <c r="M26" s="41">
        <f t="shared" si="3"/>
        <v>0</v>
      </c>
    </row>
    <row r="27" spans="1:13" x14ac:dyDescent="0.2">
      <c r="A27" s="39" t="s">
        <v>65</v>
      </c>
      <c r="B27" s="40"/>
      <c r="C27" s="41" t="str">
        <f>IF(ISERROR(VLOOKUP(B27,Benzi!A:B,2,FALSE)),"0",VLOOKUP(B27,Benzi!A:B,2,FALSE))</f>
        <v>0</v>
      </c>
      <c r="D27" s="40"/>
      <c r="E27" s="41" t="str">
        <f>IF(ISERROR(VLOOKUP(D27,Subzistenta!A:B,2,FALSE)),"0",VLOOKUP(D27,Subzistenta!A:B,2,FALSE))</f>
        <v>0</v>
      </c>
      <c r="F27" s="15"/>
      <c r="G27" s="41">
        <f t="shared" si="0"/>
        <v>0</v>
      </c>
      <c r="H27" s="40"/>
      <c r="I27" s="41" t="str">
        <f>IF(ISERROR(VLOOKUP(H27,Tara1!A:B,2,FALSE)),"0",VLOOKUP(H27,Tara1!A:B,2,FALSE))</f>
        <v>0</v>
      </c>
      <c r="J27" s="41">
        <f t="shared" si="1"/>
        <v>0</v>
      </c>
      <c r="K27" s="40"/>
      <c r="L27" s="41">
        <f t="shared" si="2"/>
        <v>0</v>
      </c>
      <c r="M27" s="41">
        <f t="shared" si="3"/>
        <v>0</v>
      </c>
    </row>
    <row r="28" spans="1:13" ht="15.75" customHeight="1" x14ac:dyDescent="0.2">
      <c r="A28" s="59"/>
      <c r="B28" s="59"/>
      <c r="C28" s="60">
        <f>SUM(C24:C27)</f>
        <v>0</v>
      </c>
      <c r="D28" s="59"/>
      <c r="E28" s="59"/>
      <c r="F28" s="59"/>
      <c r="G28" s="60">
        <f>SUM(G24:G27)</f>
        <v>0</v>
      </c>
      <c r="H28" s="59"/>
      <c r="I28" s="59"/>
      <c r="J28" s="60">
        <f>SUM(J24:J27)</f>
        <v>0</v>
      </c>
      <c r="K28" s="60"/>
      <c r="L28" s="60"/>
      <c r="M28" s="61">
        <f>SUM(M24:M27)</f>
        <v>0</v>
      </c>
    </row>
    <row r="29" spans="1:13" ht="15.75" customHeight="1" x14ac:dyDescent="0.2">
      <c r="A29" s="5" t="s">
        <v>84</v>
      </c>
      <c r="B29" s="59"/>
      <c r="C29" s="60"/>
      <c r="D29" s="59"/>
      <c r="E29" s="59"/>
      <c r="F29" s="59"/>
      <c r="G29" s="60"/>
      <c r="H29" s="59"/>
      <c r="I29" s="59"/>
      <c r="J29" s="60"/>
      <c r="K29" s="60"/>
      <c r="L29" s="60"/>
      <c r="M29" s="60"/>
    </row>
    <row r="30" spans="1:13" ht="31.5" customHeight="1" x14ac:dyDescent="0.2">
      <c r="A30" s="69" t="s">
        <v>87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</row>
    <row r="31" spans="1:13" ht="24.75" customHeight="1" x14ac:dyDescent="0.2">
      <c r="A31" s="16"/>
      <c r="B31" s="16"/>
      <c r="C31" s="16"/>
      <c r="D31" s="16"/>
      <c r="E31" s="16"/>
      <c r="F31" s="16"/>
      <c r="G31" s="16"/>
      <c r="H31" s="73"/>
      <c r="I31" s="73"/>
      <c r="J31" s="34"/>
      <c r="K31" s="34"/>
      <c r="L31" s="34"/>
    </row>
    <row r="32" spans="1:13" ht="15" x14ac:dyDescent="0.2">
      <c r="A32" s="18"/>
    </row>
    <row r="33" spans="1:4" ht="15" x14ac:dyDescent="0.2">
      <c r="A33" s="18"/>
    </row>
    <row r="34" spans="1:4" ht="15" x14ac:dyDescent="0.2">
      <c r="A34" s="17" t="s">
        <v>7</v>
      </c>
    </row>
    <row r="35" spans="1:4" ht="15" x14ac:dyDescent="0.2">
      <c r="A35" s="18"/>
    </row>
    <row r="36" spans="1:4" ht="46.5" customHeight="1" x14ac:dyDescent="0.2">
      <c r="A36" s="19" t="s">
        <v>78</v>
      </c>
      <c r="B36" s="19" t="s">
        <v>24</v>
      </c>
      <c r="C36" s="51"/>
    </row>
    <row r="37" spans="1:4" ht="15" x14ac:dyDescent="0.2">
      <c r="A37" s="53">
        <f>B10</f>
        <v>0</v>
      </c>
      <c r="B37" s="53">
        <f>'Nevoi speciale'!C35</f>
        <v>0</v>
      </c>
      <c r="C37" s="51"/>
      <c r="D37" s="23"/>
    </row>
    <row r="38" spans="1:4" ht="15" x14ac:dyDescent="0.2">
      <c r="A38" s="22" t="s">
        <v>79</v>
      </c>
      <c r="B38" s="54">
        <f>B37</f>
        <v>0</v>
      </c>
      <c r="C38" s="52"/>
    </row>
    <row r="39" spans="1:4" ht="15" x14ac:dyDescent="0.2">
      <c r="A39" s="18"/>
    </row>
    <row r="40" spans="1:4" ht="15" x14ac:dyDescent="0.2">
      <c r="A40" s="17" t="s">
        <v>27</v>
      </c>
    </row>
    <row r="41" spans="1:4" ht="15.75" thickBot="1" x14ac:dyDescent="0.25">
      <c r="A41" s="18"/>
    </row>
    <row r="42" spans="1:4" ht="15.75" thickBot="1" x14ac:dyDescent="0.25">
      <c r="A42" s="24" t="s">
        <v>2</v>
      </c>
      <c r="B42" s="25" t="s">
        <v>24</v>
      </c>
    </row>
    <row r="43" spans="1:4" ht="15.75" thickBot="1" x14ac:dyDescent="0.25">
      <c r="A43" s="26">
        <f>B10</f>
        <v>0</v>
      </c>
      <c r="B43" s="27">
        <f>C11+D18+M28+B38</f>
        <v>3000</v>
      </c>
    </row>
    <row r="44" spans="1:4" ht="15.75" thickBot="1" x14ac:dyDescent="0.25">
      <c r="A44" s="28" t="s">
        <v>4</v>
      </c>
      <c r="B44" s="31">
        <f>B43</f>
        <v>3000</v>
      </c>
    </row>
    <row r="45" spans="1:4" ht="18" x14ac:dyDescent="0.25">
      <c r="A45" s="29"/>
    </row>
    <row r="48" spans="1:4" x14ac:dyDescent="0.2">
      <c r="A48" s="2" t="s">
        <v>9</v>
      </c>
    </row>
    <row r="49" spans="1:1" x14ac:dyDescent="0.2">
      <c r="A49" s="2" t="s">
        <v>81</v>
      </c>
    </row>
    <row r="50" spans="1:1" x14ac:dyDescent="0.2">
      <c r="A50" s="2" t="s">
        <v>83</v>
      </c>
    </row>
  </sheetData>
  <sheetProtection password="927C" sheet="1" objects="1" scenarios="1"/>
  <mergeCells count="27">
    <mergeCell ref="A15:A16"/>
    <mergeCell ref="B15:B16"/>
    <mergeCell ref="C15:C16"/>
    <mergeCell ref="D15:D16"/>
    <mergeCell ref="E15:E16"/>
    <mergeCell ref="H20:I20"/>
    <mergeCell ref="B22:B23"/>
    <mergeCell ref="C22:C23"/>
    <mergeCell ref="D22:D23"/>
    <mergeCell ref="H31:I31"/>
    <mergeCell ref="E22:E23"/>
    <mergeCell ref="F22:F23"/>
    <mergeCell ref="G22:G23"/>
    <mergeCell ref="H22:H23"/>
    <mergeCell ref="I22:I23"/>
    <mergeCell ref="J15:J16"/>
    <mergeCell ref="B6:C6"/>
    <mergeCell ref="G15:G16"/>
    <mergeCell ref="H15:H16"/>
    <mergeCell ref="I15:I16"/>
    <mergeCell ref="F15:F16"/>
    <mergeCell ref="J22:J23"/>
    <mergeCell ref="M22:M23"/>
    <mergeCell ref="A30:M30"/>
    <mergeCell ref="K22:K23"/>
    <mergeCell ref="L22:L23"/>
    <mergeCell ref="A22:A23"/>
  </mergeCells>
  <pageMargins left="0.23622047244094491" right="0.21" top="0.74803149606299213" bottom="0.74803149606299213" header="0.31496062992125984" footer="0.31496062992125984"/>
  <pageSetup paperSize="9" scale="54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Benzi!$A$2:$A$7</xm:f>
          </x14:formula1>
          <xm:sqref>B24:B27 C19</xm:sqref>
        </x14:dataValidation>
        <x14:dataValidation type="list" allowBlank="1" showInputMessage="1" showErrorMessage="1" xr:uid="{00000000-0002-0000-0000-000001000000}">
          <x14:formula1>
            <xm:f>Tara!$A$1:$A$18</xm:f>
          </x14:formula1>
          <xm:sqref>F17:F19</xm:sqref>
        </x14:dataValidation>
        <x14:dataValidation type="list" allowBlank="1" showInputMessage="1" showErrorMessage="1" xr:uid="{00000000-0002-0000-0000-000002000000}">
          <x14:formula1>
            <xm:f>Tara1!$A$2:$A$5</xm:f>
          </x14:formula1>
          <xm:sqref>H24:H27</xm:sqref>
        </x14:dataValidation>
        <x14:dataValidation type="list" allowBlank="1" showInputMessage="1" showErrorMessage="1" xr:uid="{00000000-0002-0000-0000-000003000000}">
          <x14:formula1>
            <xm:f>Subzistenta!$A$2:$A$3</xm:f>
          </x14:formula1>
          <xm:sqref>D24:D27</xm:sqref>
        </x14:dataValidation>
        <x14:dataValidation type="list" allowBlank="1" showInputMessage="1" showErrorMessage="1" xr:uid="{00000000-0002-0000-0000-000004000000}">
          <x14:formula1>
            <xm:f>Durata!$A$2:$A$5</xm:f>
          </x14:formula1>
          <xm:sqref>F25:F27</xm:sqref>
        </x14:dataValidation>
        <x14:dataValidation type="list" allowBlank="1" showInputMessage="1" showErrorMessage="1" xr:uid="{00000000-0002-0000-0000-000005000000}">
          <x14:formula1>
            <xm:f>Durata!$A$2:$A$3</xm:f>
          </x14:formula1>
          <xm:sqref>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7"/>
  <sheetViews>
    <sheetView workbookViewId="0">
      <selection activeCell="B37" sqref="B37"/>
    </sheetView>
  </sheetViews>
  <sheetFormatPr defaultRowHeight="15" x14ac:dyDescent="0.25"/>
  <cols>
    <col min="1" max="1" width="16.28515625" customWidth="1"/>
  </cols>
  <sheetData>
    <row r="2" spans="1:2" x14ac:dyDescent="0.25">
      <c r="A2" t="s">
        <v>30</v>
      </c>
      <c r="B2">
        <v>20</v>
      </c>
    </row>
    <row r="3" spans="1:2" x14ac:dyDescent="0.25">
      <c r="A3" t="s">
        <v>31</v>
      </c>
      <c r="B3">
        <v>180</v>
      </c>
    </row>
    <row r="4" spans="1:2" x14ac:dyDescent="0.25">
      <c r="A4" t="s">
        <v>12</v>
      </c>
      <c r="B4">
        <v>275</v>
      </c>
    </row>
    <row r="5" spans="1:2" x14ac:dyDescent="0.25">
      <c r="A5" t="s">
        <v>10</v>
      </c>
      <c r="B5">
        <v>360</v>
      </c>
    </row>
    <row r="6" spans="1:2" x14ac:dyDescent="0.25">
      <c r="A6" t="s">
        <v>11</v>
      </c>
      <c r="B6">
        <v>530</v>
      </c>
    </row>
    <row r="7" spans="1:2" x14ac:dyDescent="0.25">
      <c r="A7" t="s">
        <v>32</v>
      </c>
      <c r="B7">
        <v>820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8"/>
  <sheetViews>
    <sheetView workbookViewId="0">
      <selection activeCell="A2" sqref="A2:A4"/>
    </sheetView>
  </sheetViews>
  <sheetFormatPr defaultRowHeight="15" x14ac:dyDescent="0.25"/>
  <sheetData>
    <row r="1" spans="1:2" x14ac:dyDescent="0.25">
      <c r="B1">
        <v>0</v>
      </c>
    </row>
    <row r="2" spans="1:2" x14ac:dyDescent="0.25">
      <c r="A2" t="s">
        <v>33</v>
      </c>
      <c r="B2">
        <v>200</v>
      </c>
    </row>
    <row r="3" spans="1:2" x14ac:dyDescent="0.25">
      <c r="A3" t="s">
        <v>34</v>
      </c>
      <c r="B3">
        <v>200</v>
      </c>
    </row>
    <row r="4" spans="1:2" x14ac:dyDescent="0.25">
      <c r="A4" t="s">
        <v>35</v>
      </c>
      <c r="B4">
        <v>200</v>
      </c>
    </row>
    <row r="5" spans="1:2" x14ac:dyDescent="0.25">
      <c r="A5" t="s">
        <v>36</v>
      </c>
      <c r="B5">
        <v>150</v>
      </c>
    </row>
    <row r="6" spans="1:2" x14ac:dyDescent="0.25">
      <c r="A6" t="s">
        <v>37</v>
      </c>
      <c r="B6">
        <v>150</v>
      </c>
    </row>
    <row r="7" spans="1:2" x14ac:dyDescent="0.25">
      <c r="A7" t="s">
        <v>38</v>
      </c>
      <c r="B7">
        <v>150</v>
      </c>
    </row>
    <row r="8" spans="1:2" x14ac:dyDescent="0.25">
      <c r="A8" t="s">
        <v>39</v>
      </c>
      <c r="B8">
        <v>150</v>
      </c>
    </row>
    <row r="9" spans="1:2" x14ac:dyDescent="0.25">
      <c r="A9" t="s">
        <v>40</v>
      </c>
      <c r="B9">
        <v>150</v>
      </c>
    </row>
    <row r="10" spans="1:2" x14ac:dyDescent="0.25">
      <c r="A10" t="s">
        <v>41</v>
      </c>
      <c r="B10">
        <v>150</v>
      </c>
    </row>
    <row r="11" spans="1:2" x14ac:dyDescent="0.25">
      <c r="A11" t="s">
        <v>42</v>
      </c>
      <c r="B11">
        <v>150</v>
      </c>
    </row>
    <row r="12" spans="1:2" x14ac:dyDescent="0.25">
      <c r="A12" t="s">
        <v>43</v>
      </c>
      <c r="B12">
        <v>150</v>
      </c>
    </row>
    <row r="13" spans="1:2" x14ac:dyDescent="0.25">
      <c r="A13" t="s">
        <v>44</v>
      </c>
      <c r="B13">
        <v>150</v>
      </c>
    </row>
    <row r="14" spans="1:2" x14ac:dyDescent="0.25">
      <c r="A14" t="s">
        <v>45</v>
      </c>
      <c r="B14">
        <v>150</v>
      </c>
    </row>
    <row r="15" spans="1:2" x14ac:dyDescent="0.25">
      <c r="A15" t="s">
        <v>46</v>
      </c>
      <c r="B15">
        <v>150</v>
      </c>
    </row>
    <row r="16" spans="1:2" x14ac:dyDescent="0.25">
      <c r="A16" t="s">
        <v>47</v>
      </c>
      <c r="B16">
        <v>150</v>
      </c>
    </row>
    <row r="17" spans="1:2" x14ac:dyDescent="0.25">
      <c r="A17" t="s">
        <v>48</v>
      </c>
      <c r="B17">
        <v>150</v>
      </c>
    </row>
    <row r="18" spans="1:2" x14ac:dyDescent="0.25">
      <c r="A18" t="s">
        <v>49</v>
      </c>
      <c r="B18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7"/>
  <sheetViews>
    <sheetView workbookViewId="0">
      <selection activeCell="B27" sqref="B27"/>
    </sheetView>
  </sheetViews>
  <sheetFormatPr defaultRowHeight="15" x14ac:dyDescent="0.25"/>
  <cols>
    <col min="1" max="1" width="30" style="63" customWidth="1"/>
    <col min="2" max="2" width="37.140625" style="63" customWidth="1"/>
    <col min="3" max="3" width="17.7109375" style="63" customWidth="1"/>
    <col min="4" max="4" width="25.140625" style="63" customWidth="1"/>
    <col min="5" max="6" width="20.5703125" style="63" customWidth="1"/>
    <col min="7" max="7" width="28.42578125" style="63" customWidth="1"/>
    <col min="8" max="8" width="23.7109375" style="63" customWidth="1"/>
    <col min="9" max="9" width="22.28515625" style="63" customWidth="1"/>
    <col min="10" max="10" width="24" style="64" customWidth="1"/>
    <col min="11" max="16384" width="9.140625" style="63"/>
  </cols>
  <sheetData>
    <row r="1" spans="1:10" x14ac:dyDescent="0.25">
      <c r="A1" s="35"/>
      <c r="B1" s="35" t="s">
        <v>13</v>
      </c>
      <c r="C1" s="35" t="s">
        <v>14</v>
      </c>
      <c r="D1" s="35" t="s">
        <v>15</v>
      </c>
      <c r="E1" s="35" t="s">
        <v>16</v>
      </c>
      <c r="F1" s="35" t="s">
        <v>17</v>
      </c>
      <c r="G1" s="35" t="s">
        <v>18</v>
      </c>
      <c r="H1" s="35" t="s">
        <v>54</v>
      </c>
      <c r="I1" s="35" t="s">
        <v>55</v>
      </c>
      <c r="J1" s="35" t="s">
        <v>20</v>
      </c>
    </row>
    <row r="2" spans="1:10" ht="15" customHeight="1" x14ac:dyDescent="0.25">
      <c r="A2" s="77" t="s">
        <v>5</v>
      </c>
      <c r="B2" s="77" t="s">
        <v>74</v>
      </c>
      <c r="C2" s="77" t="s">
        <v>88</v>
      </c>
      <c r="D2" s="77" t="s">
        <v>26</v>
      </c>
      <c r="E2" s="77" t="s">
        <v>6</v>
      </c>
      <c r="F2" s="78" t="s">
        <v>89</v>
      </c>
      <c r="G2" s="77" t="s">
        <v>51</v>
      </c>
      <c r="H2" s="77" t="s">
        <v>56</v>
      </c>
      <c r="I2" s="77" t="s">
        <v>50</v>
      </c>
      <c r="J2" s="77" t="s">
        <v>25</v>
      </c>
    </row>
    <row r="3" spans="1:10" ht="57" customHeight="1" x14ac:dyDescent="0.25">
      <c r="A3" s="77"/>
      <c r="B3" s="77"/>
      <c r="C3" s="77"/>
      <c r="D3" s="77"/>
      <c r="E3" s="77"/>
      <c r="F3" s="79"/>
      <c r="G3" s="77"/>
      <c r="H3" s="77"/>
      <c r="I3" s="77"/>
      <c r="J3" s="77"/>
    </row>
    <row r="4" spans="1:10" x14ac:dyDescent="0.25">
      <c r="A4" s="65"/>
      <c r="B4" s="15"/>
      <c r="C4" s="15"/>
      <c r="D4" s="9" t="str">
        <f>IF(ISERROR(VLOOKUP(C4,Benzi!A:B,2,FALSE)),"0",VLOOKUP(C4,Benzi!A:B,2,FALSE))</f>
        <v>0</v>
      </c>
      <c r="E4" s="9" t="str">
        <f t="shared" ref="E4:E68" si="0">IF(B4&gt;0,D4*B4,"0")</f>
        <v>0</v>
      </c>
      <c r="F4" s="15"/>
      <c r="G4" s="9" t="str">
        <f>IF(ISERROR(VLOOKUP(F4,Subzistenta!A:B,2,FALSE)),"0",VLOOKUP(F4,Subzistenta!A:B,2,FALSE))</f>
        <v>0</v>
      </c>
      <c r="H4" s="15"/>
      <c r="I4" s="9">
        <f t="shared" ref="I4:I35" si="1">G4*H4*B4</f>
        <v>0</v>
      </c>
      <c r="J4" s="9">
        <f>E4+I4</f>
        <v>0</v>
      </c>
    </row>
    <row r="5" spans="1:10" x14ac:dyDescent="0.25">
      <c r="A5" s="65"/>
      <c r="B5" s="15"/>
      <c r="C5" s="15"/>
      <c r="D5" s="9" t="str">
        <f>IF(ISERROR(VLOOKUP(C5,Benzi!A:B,2,FALSE)),"0",VLOOKUP(C5,Benzi!A:B,2,FALSE))</f>
        <v>0</v>
      </c>
      <c r="E5" s="9" t="str">
        <f t="shared" si="0"/>
        <v>0</v>
      </c>
      <c r="F5" s="15"/>
      <c r="G5" s="9" t="str">
        <f>IF(ISERROR(VLOOKUP(F5,Subzistenta!A:B,2,FALSE)),"0",VLOOKUP(F5,Subzistenta!A:B,2,FALSE))</f>
        <v>0</v>
      </c>
      <c r="H5" s="15"/>
      <c r="I5" s="9">
        <f t="shared" si="1"/>
        <v>0</v>
      </c>
      <c r="J5" s="9">
        <f t="shared" ref="J5:J68" si="2">E5+I5</f>
        <v>0</v>
      </c>
    </row>
    <row r="6" spans="1:10" x14ac:dyDescent="0.25">
      <c r="A6" s="65"/>
      <c r="B6" s="15"/>
      <c r="C6" s="15"/>
      <c r="D6" s="9" t="str">
        <f>IF(ISERROR(VLOOKUP(C6,Benzi!A:B,2,FALSE)),"0",VLOOKUP(C6,Benzi!A:B,2,FALSE))</f>
        <v>0</v>
      </c>
      <c r="E6" s="9" t="str">
        <f t="shared" si="0"/>
        <v>0</v>
      </c>
      <c r="F6" s="15"/>
      <c r="G6" s="9" t="str">
        <f>IF(ISERROR(VLOOKUP(F6,Subzistenta!A:B,2,FALSE)),"0",VLOOKUP(F6,Subzistenta!A:B,2,FALSE))</f>
        <v>0</v>
      </c>
      <c r="H6" s="15"/>
      <c r="I6" s="9">
        <f t="shared" si="1"/>
        <v>0</v>
      </c>
      <c r="J6" s="9">
        <f t="shared" si="2"/>
        <v>0</v>
      </c>
    </row>
    <row r="7" spans="1:10" x14ac:dyDescent="0.25">
      <c r="A7" s="65"/>
      <c r="B7" s="15"/>
      <c r="C7" s="15"/>
      <c r="D7" s="9" t="str">
        <f>IF(ISERROR(VLOOKUP(C7,Benzi!A:B,2,FALSE)),"0",VLOOKUP(C7,Benzi!A:B,2,FALSE))</f>
        <v>0</v>
      </c>
      <c r="E7" s="9" t="str">
        <f t="shared" si="0"/>
        <v>0</v>
      </c>
      <c r="F7" s="15"/>
      <c r="G7" s="9" t="str">
        <f>IF(ISERROR(VLOOKUP(F7,Subzistenta!A:B,2,FALSE)),"0",VLOOKUP(F7,Subzistenta!A:B,2,FALSE))</f>
        <v>0</v>
      </c>
      <c r="H7" s="15"/>
      <c r="I7" s="9">
        <f t="shared" si="1"/>
        <v>0</v>
      </c>
      <c r="J7" s="9">
        <f t="shared" si="2"/>
        <v>0</v>
      </c>
    </row>
    <row r="8" spans="1:10" x14ac:dyDescent="0.25">
      <c r="A8" s="65"/>
      <c r="B8" s="15"/>
      <c r="C8" s="15"/>
      <c r="D8" s="9" t="str">
        <f>IF(ISERROR(VLOOKUP(C8,Benzi!A:B,2,FALSE)),"0",VLOOKUP(C8,Benzi!A:B,2,FALSE))</f>
        <v>0</v>
      </c>
      <c r="E8" s="9" t="str">
        <f t="shared" si="0"/>
        <v>0</v>
      </c>
      <c r="F8" s="15"/>
      <c r="G8" s="9" t="str">
        <f>IF(ISERROR(VLOOKUP(F8,Subzistenta!A:B,2,FALSE)),"0",VLOOKUP(F8,Subzistenta!A:B,2,FALSE))</f>
        <v>0</v>
      </c>
      <c r="H8" s="15"/>
      <c r="I8" s="9">
        <f t="shared" si="1"/>
        <v>0</v>
      </c>
      <c r="J8" s="9">
        <f t="shared" si="2"/>
        <v>0</v>
      </c>
    </row>
    <row r="9" spans="1:10" x14ac:dyDescent="0.25">
      <c r="A9" s="65"/>
      <c r="B9" s="15"/>
      <c r="C9" s="15"/>
      <c r="D9" s="9" t="str">
        <f>IF(ISERROR(VLOOKUP(C9,Benzi!A:B,2,FALSE)),"0",VLOOKUP(C9,Benzi!A:B,2,FALSE))</f>
        <v>0</v>
      </c>
      <c r="E9" s="9" t="str">
        <f t="shared" si="0"/>
        <v>0</v>
      </c>
      <c r="F9" s="15"/>
      <c r="G9" s="9" t="str">
        <f>IF(ISERROR(VLOOKUP(F9,Subzistenta!A:B,2,FALSE)),"0",VLOOKUP(F9,Subzistenta!A:B,2,FALSE))</f>
        <v>0</v>
      </c>
      <c r="H9" s="15"/>
      <c r="I9" s="9">
        <f t="shared" si="1"/>
        <v>0</v>
      </c>
      <c r="J9" s="9">
        <f t="shared" si="2"/>
        <v>0</v>
      </c>
    </row>
    <row r="10" spans="1:10" x14ac:dyDescent="0.25">
      <c r="A10" s="65"/>
      <c r="B10" s="15"/>
      <c r="C10" s="15"/>
      <c r="D10" s="9" t="str">
        <f>IF(ISERROR(VLOOKUP(C10,Benzi!A:B,2,FALSE)),"0",VLOOKUP(C10,Benzi!A:B,2,FALSE))</f>
        <v>0</v>
      </c>
      <c r="E10" s="9" t="str">
        <f t="shared" si="0"/>
        <v>0</v>
      </c>
      <c r="F10" s="15"/>
      <c r="G10" s="9" t="str">
        <f>IF(ISERROR(VLOOKUP(F10,Subzistenta!A:B,2,FALSE)),"0",VLOOKUP(F10,Subzistenta!A:B,2,FALSE))</f>
        <v>0</v>
      </c>
      <c r="H10" s="15"/>
      <c r="I10" s="9">
        <f t="shared" si="1"/>
        <v>0</v>
      </c>
      <c r="J10" s="9">
        <f t="shared" si="2"/>
        <v>0</v>
      </c>
    </row>
    <row r="11" spans="1:10" x14ac:dyDescent="0.25">
      <c r="A11" s="65"/>
      <c r="B11" s="15"/>
      <c r="C11" s="15"/>
      <c r="D11" s="9" t="str">
        <f>IF(ISERROR(VLOOKUP(C11,Benzi!A:B,2,FALSE)),"0",VLOOKUP(C11,Benzi!A:B,2,FALSE))</f>
        <v>0</v>
      </c>
      <c r="E11" s="9" t="str">
        <f t="shared" si="0"/>
        <v>0</v>
      </c>
      <c r="F11" s="15"/>
      <c r="G11" s="9" t="str">
        <f>IF(ISERROR(VLOOKUP(F11,Subzistenta!A:B,2,FALSE)),"0",VLOOKUP(F11,Subzistenta!A:B,2,FALSE))</f>
        <v>0</v>
      </c>
      <c r="H11" s="15"/>
      <c r="I11" s="9">
        <f t="shared" si="1"/>
        <v>0</v>
      </c>
      <c r="J11" s="9">
        <f t="shared" si="2"/>
        <v>0</v>
      </c>
    </row>
    <row r="12" spans="1:10" x14ac:dyDescent="0.25">
      <c r="A12" s="65"/>
      <c r="B12" s="15"/>
      <c r="C12" s="15"/>
      <c r="D12" s="9" t="str">
        <f>IF(ISERROR(VLOOKUP(C12,Benzi!A:B,2,FALSE)),"0",VLOOKUP(C12,Benzi!A:B,2,FALSE))</f>
        <v>0</v>
      </c>
      <c r="E12" s="9" t="str">
        <f t="shared" si="0"/>
        <v>0</v>
      </c>
      <c r="F12" s="15"/>
      <c r="G12" s="9" t="str">
        <f>IF(ISERROR(VLOOKUP(F12,Subzistenta!A:B,2,FALSE)),"0",VLOOKUP(F12,Subzistenta!A:B,2,FALSE))</f>
        <v>0</v>
      </c>
      <c r="H12" s="15"/>
      <c r="I12" s="9">
        <f t="shared" si="1"/>
        <v>0</v>
      </c>
      <c r="J12" s="9">
        <f t="shared" si="2"/>
        <v>0</v>
      </c>
    </row>
    <row r="13" spans="1:10" x14ac:dyDescent="0.25">
      <c r="A13" s="65"/>
      <c r="B13" s="15"/>
      <c r="C13" s="15"/>
      <c r="D13" s="9" t="str">
        <f>IF(ISERROR(VLOOKUP(C13,Benzi!A:B,2,FALSE)),"0",VLOOKUP(C13,Benzi!A:B,2,FALSE))</f>
        <v>0</v>
      </c>
      <c r="E13" s="9" t="str">
        <f t="shared" si="0"/>
        <v>0</v>
      </c>
      <c r="F13" s="15"/>
      <c r="G13" s="9" t="str">
        <f>IF(ISERROR(VLOOKUP(F13,Subzistenta!A:B,2,FALSE)),"0",VLOOKUP(F13,Subzistenta!A:B,2,FALSE))</f>
        <v>0</v>
      </c>
      <c r="H13" s="15"/>
      <c r="I13" s="9">
        <f t="shared" si="1"/>
        <v>0</v>
      </c>
      <c r="J13" s="9">
        <f t="shared" si="2"/>
        <v>0</v>
      </c>
    </row>
    <row r="14" spans="1:10" x14ac:dyDescent="0.25">
      <c r="A14" s="65"/>
      <c r="B14" s="15"/>
      <c r="C14" s="15"/>
      <c r="D14" s="9" t="str">
        <f>IF(ISERROR(VLOOKUP(C14,Benzi!A:B,2,FALSE)),"0",VLOOKUP(C14,Benzi!A:B,2,FALSE))</f>
        <v>0</v>
      </c>
      <c r="E14" s="9" t="str">
        <f t="shared" si="0"/>
        <v>0</v>
      </c>
      <c r="F14" s="15"/>
      <c r="G14" s="9" t="str">
        <f>IF(ISERROR(VLOOKUP(F14,Subzistenta!A:B,2,FALSE)),"0",VLOOKUP(F14,Subzistenta!A:B,2,FALSE))</f>
        <v>0</v>
      </c>
      <c r="H14" s="15"/>
      <c r="I14" s="9">
        <f t="shared" si="1"/>
        <v>0</v>
      </c>
      <c r="J14" s="9">
        <f t="shared" si="2"/>
        <v>0</v>
      </c>
    </row>
    <row r="15" spans="1:10" x14ac:dyDescent="0.25">
      <c r="A15" s="65"/>
      <c r="B15" s="15"/>
      <c r="C15" s="15"/>
      <c r="D15" s="9" t="str">
        <f>IF(ISERROR(VLOOKUP(C15,Benzi!A:B,2,FALSE)),"0",VLOOKUP(C15,Benzi!A:B,2,FALSE))</f>
        <v>0</v>
      </c>
      <c r="E15" s="9" t="str">
        <f t="shared" si="0"/>
        <v>0</v>
      </c>
      <c r="F15" s="15"/>
      <c r="G15" s="9" t="str">
        <f>IF(ISERROR(VLOOKUP(F15,Subzistenta!A:B,2,FALSE)),"0",VLOOKUP(F15,Subzistenta!A:B,2,FALSE))</f>
        <v>0</v>
      </c>
      <c r="H15" s="15"/>
      <c r="I15" s="9">
        <f t="shared" si="1"/>
        <v>0</v>
      </c>
      <c r="J15" s="9">
        <f t="shared" si="2"/>
        <v>0</v>
      </c>
    </row>
    <row r="16" spans="1:10" x14ac:dyDescent="0.25">
      <c r="A16" s="65"/>
      <c r="B16" s="15"/>
      <c r="C16" s="15"/>
      <c r="D16" s="9" t="str">
        <f>IF(ISERROR(VLOOKUP(C16,Benzi!A:B,2,FALSE)),"0",VLOOKUP(C16,Benzi!A:B,2,FALSE))</f>
        <v>0</v>
      </c>
      <c r="E16" s="9" t="str">
        <f t="shared" si="0"/>
        <v>0</v>
      </c>
      <c r="F16" s="15"/>
      <c r="G16" s="9" t="str">
        <f>IF(ISERROR(VLOOKUP(F16,Subzistenta!A:B,2,FALSE)),"0",VLOOKUP(F16,Subzistenta!A:B,2,FALSE))</f>
        <v>0</v>
      </c>
      <c r="H16" s="15"/>
      <c r="I16" s="9">
        <f t="shared" si="1"/>
        <v>0</v>
      </c>
      <c r="J16" s="9">
        <f t="shared" si="2"/>
        <v>0</v>
      </c>
    </row>
    <row r="17" spans="1:10" x14ac:dyDescent="0.25">
      <c r="A17" s="65"/>
      <c r="B17" s="15"/>
      <c r="C17" s="15"/>
      <c r="D17" s="9" t="str">
        <f>IF(ISERROR(VLOOKUP(C17,Benzi!A:B,2,FALSE)),"0",VLOOKUP(C17,Benzi!A:B,2,FALSE))</f>
        <v>0</v>
      </c>
      <c r="E17" s="9" t="str">
        <f t="shared" si="0"/>
        <v>0</v>
      </c>
      <c r="F17" s="15"/>
      <c r="G17" s="9" t="str">
        <f>IF(ISERROR(VLOOKUP(F17,Subzistenta!A:B,2,FALSE)),"0",VLOOKUP(F17,Subzistenta!A:B,2,FALSE))</f>
        <v>0</v>
      </c>
      <c r="H17" s="15"/>
      <c r="I17" s="9">
        <f t="shared" si="1"/>
        <v>0</v>
      </c>
      <c r="J17" s="9">
        <f t="shared" si="2"/>
        <v>0</v>
      </c>
    </row>
    <row r="18" spans="1:10" x14ac:dyDescent="0.25">
      <c r="A18" s="65"/>
      <c r="B18" s="15"/>
      <c r="C18" s="15"/>
      <c r="D18" s="9" t="str">
        <f>IF(ISERROR(VLOOKUP(C18,Benzi!A:B,2,FALSE)),"0",VLOOKUP(C18,Benzi!A:B,2,FALSE))</f>
        <v>0</v>
      </c>
      <c r="E18" s="9" t="str">
        <f t="shared" si="0"/>
        <v>0</v>
      </c>
      <c r="F18" s="15"/>
      <c r="G18" s="9" t="str">
        <f>IF(ISERROR(VLOOKUP(F18,Subzistenta!A:B,2,FALSE)),"0",VLOOKUP(F18,Subzistenta!A:B,2,FALSE))</f>
        <v>0</v>
      </c>
      <c r="H18" s="15"/>
      <c r="I18" s="9">
        <f t="shared" si="1"/>
        <v>0</v>
      </c>
      <c r="J18" s="9">
        <f t="shared" si="2"/>
        <v>0</v>
      </c>
    </row>
    <row r="19" spans="1:10" x14ac:dyDescent="0.25">
      <c r="A19" s="65"/>
      <c r="B19" s="15"/>
      <c r="C19" s="15"/>
      <c r="D19" s="9" t="str">
        <f>IF(ISERROR(VLOOKUP(C19,Benzi!A:B,2,FALSE)),"0",VLOOKUP(C19,Benzi!A:B,2,FALSE))</f>
        <v>0</v>
      </c>
      <c r="E19" s="9" t="str">
        <f t="shared" si="0"/>
        <v>0</v>
      </c>
      <c r="F19" s="15"/>
      <c r="G19" s="9" t="str">
        <f>IF(ISERROR(VLOOKUP(F19,Subzistenta!A:B,2,FALSE)),"0",VLOOKUP(F19,Subzistenta!A:B,2,FALSE))</f>
        <v>0</v>
      </c>
      <c r="H19" s="15"/>
      <c r="I19" s="9">
        <f t="shared" si="1"/>
        <v>0</v>
      </c>
      <c r="J19" s="9">
        <f t="shared" si="2"/>
        <v>0</v>
      </c>
    </row>
    <row r="20" spans="1:10" x14ac:dyDescent="0.25">
      <c r="A20" s="65"/>
      <c r="B20" s="15"/>
      <c r="C20" s="15"/>
      <c r="D20" s="9" t="str">
        <f>IF(ISERROR(VLOOKUP(C20,Benzi!A:B,2,FALSE)),"0",VLOOKUP(C20,Benzi!A:B,2,FALSE))</f>
        <v>0</v>
      </c>
      <c r="E20" s="9" t="str">
        <f t="shared" si="0"/>
        <v>0</v>
      </c>
      <c r="F20" s="15"/>
      <c r="G20" s="9" t="str">
        <f>IF(ISERROR(VLOOKUP(F20,Subzistenta!A:B,2,FALSE)),"0",VLOOKUP(F20,Subzistenta!A:B,2,FALSE))</f>
        <v>0</v>
      </c>
      <c r="H20" s="15"/>
      <c r="I20" s="9">
        <f t="shared" si="1"/>
        <v>0</v>
      </c>
      <c r="J20" s="9">
        <f t="shared" si="2"/>
        <v>0</v>
      </c>
    </row>
    <row r="21" spans="1:10" x14ac:dyDescent="0.25">
      <c r="A21" s="65"/>
      <c r="B21" s="15"/>
      <c r="C21" s="15"/>
      <c r="D21" s="9" t="str">
        <f>IF(ISERROR(VLOOKUP(C21,Benzi!A:B,2,FALSE)),"0",VLOOKUP(C21,Benzi!A:B,2,FALSE))</f>
        <v>0</v>
      </c>
      <c r="E21" s="9" t="str">
        <f t="shared" si="0"/>
        <v>0</v>
      </c>
      <c r="F21" s="15"/>
      <c r="G21" s="9" t="str">
        <f>IF(ISERROR(VLOOKUP(F21,Subzistenta!A:B,2,FALSE)),"0",VLOOKUP(F21,Subzistenta!A:B,2,FALSE))</f>
        <v>0</v>
      </c>
      <c r="H21" s="15"/>
      <c r="I21" s="9">
        <f t="shared" si="1"/>
        <v>0</v>
      </c>
      <c r="J21" s="9">
        <f t="shared" si="2"/>
        <v>0</v>
      </c>
    </row>
    <row r="22" spans="1:10" x14ac:dyDescent="0.25">
      <c r="A22" s="65"/>
      <c r="B22" s="15"/>
      <c r="C22" s="15"/>
      <c r="D22" s="9" t="str">
        <f>IF(ISERROR(VLOOKUP(C22,Benzi!A:B,2,FALSE)),"0",VLOOKUP(C22,Benzi!A:B,2,FALSE))</f>
        <v>0</v>
      </c>
      <c r="E22" s="9" t="str">
        <f t="shared" si="0"/>
        <v>0</v>
      </c>
      <c r="F22" s="15"/>
      <c r="G22" s="9" t="str">
        <f>IF(ISERROR(VLOOKUP(F22,Subzistenta!A:B,2,FALSE)),"0",VLOOKUP(F22,Subzistenta!A:B,2,FALSE))</f>
        <v>0</v>
      </c>
      <c r="H22" s="15"/>
      <c r="I22" s="9">
        <f t="shared" si="1"/>
        <v>0</v>
      </c>
      <c r="J22" s="9">
        <f t="shared" si="2"/>
        <v>0</v>
      </c>
    </row>
    <row r="23" spans="1:10" x14ac:dyDescent="0.25">
      <c r="A23" s="65"/>
      <c r="B23" s="15"/>
      <c r="C23" s="15"/>
      <c r="D23" s="9" t="str">
        <f>IF(ISERROR(VLOOKUP(C23,Benzi!A:B,2,FALSE)),"0",VLOOKUP(C23,Benzi!A:B,2,FALSE))</f>
        <v>0</v>
      </c>
      <c r="E23" s="9" t="str">
        <f t="shared" si="0"/>
        <v>0</v>
      </c>
      <c r="F23" s="15"/>
      <c r="G23" s="9" t="str">
        <f>IF(ISERROR(VLOOKUP(F23,Subzistenta!A:B,2,FALSE)),"0",VLOOKUP(F23,Subzistenta!A:B,2,FALSE))</f>
        <v>0</v>
      </c>
      <c r="H23" s="15"/>
      <c r="I23" s="9">
        <f t="shared" si="1"/>
        <v>0</v>
      </c>
      <c r="J23" s="9">
        <f t="shared" si="2"/>
        <v>0</v>
      </c>
    </row>
    <row r="24" spans="1:10" x14ac:dyDescent="0.25">
      <c r="A24" s="65"/>
      <c r="B24" s="15"/>
      <c r="C24" s="15"/>
      <c r="D24" s="9" t="str">
        <f>IF(ISERROR(VLOOKUP(C24,Benzi!A:B,2,FALSE)),"0",VLOOKUP(C24,Benzi!A:B,2,FALSE))</f>
        <v>0</v>
      </c>
      <c r="E24" s="9" t="str">
        <f t="shared" si="0"/>
        <v>0</v>
      </c>
      <c r="F24" s="15"/>
      <c r="G24" s="9" t="str">
        <f>IF(ISERROR(VLOOKUP(F24,Subzistenta!A:B,2,FALSE)),"0",VLOOKUP(F24,Subzistenta!A:B,2,FALSE))</f>
        <v>0</v>
      </c>
      <c r="H24" s="15"/>
      <c r="I24" s="9">
        <f t="shared" si="1"/>
        <v>0</v>
      </c>
      <c r="J24" s="9">
        <f t="shared" si="2"/>
        <v>0</v>
      </c>
    </row>
    <row r="25" spans="1:10" x14ac:dyDescent="0.25">
      <c r="A25" s="65"/>
      <c r="B25" s="15"/>
      <c r="C25" s="15"/>
      <c r="D25" s="9" t="str">
        <f>IF(ISERROR(VLOOKUP(C25,Benzi!A:B,2,FALSE)),"0",VLOOKUP(C25,Benzi!A:B,2,FALSE))</f>
        <v>0</v>
      </c>
      <c r="E25" s="9" t="str">
        <f t="shared" si="0"/>
        <v>0</v>
      </c>
      <c r="F25" s="15"/>
      <c r="G25" s="9" t="str">
        <f>IF(ISERROR(VLOOKUP(F25,Subzistenta!A:B,2,FALSE)),"0",VLOOKUP(F25,Subzistenta!A:B,2,FALSE))</f>
        <v>0</v>
      </c>
      <c r="H25" s="15"/>
      <c r="I25" s="9">
        <f t="shared" si="1"/>
        <v>0</v>
      </c>
      <c r="J25" s="9">
        <f t="shared" si="2"/>
        <v>0</v>
      </c>
    </row>
    <row r="26" spans="1:10" x14ac:dyDescent="0.25">
      <c r="A26" s="65"/>
      <c r="B26" s="15"/>
      <c r="C26" s="15"/>
      <c r="D26" s="9" t="str">
        <f>IF(ISERROR(VLOOKUP(C26,Benzi!A:B,2,FALSE)),"0",VLOOKUP(C26,Benzi!A:B,2,FALSE))</f>
        <v>0</v>
      </c>
      <c r="E26" s="9" t="str">
        <f t="shared" si="0"/>
        <v>0</v>
      </c>
      <c r="F26" s="15"/>
      <c r="G26" s="9" t="str">
        <f>IF(ISERROR(VLOOKUP(F26,Subzistenta!A:B,2,FALSE)),"0",VLOOKUP(F26,Subzistenta!A:B,2,FALSE))</f>
        <v>0</v>
      </c>
      <c r="H26" s="15"/>
      <c r="I26" s="9">
        <f t="shared" si="1"/>
        <v>0</v>
      </c>
      <c r="J26" s="9">
        <f t="shared" si="2"/>
        <v>0</v>
      </c>
    </row>
    <row r="27" spans="1:10" x14ac:dyDescent="0.25">
      <c r="A27" s="65"/>
      <c r="B27" s="15"/>
      <c r="C27" s="15"/>
      <c r="D27" s="9" t="str">
        <f>IF(ISERROR(VLOOKUP(C27,Benzi!A:B,2,FALSE)),"0",VLOOKUP(C27,Benzi!A:B,2,FALSE))</f>
        <v>0</v>
      </c>
      <c r="E27" s="9" t="str">
        <f t="shared" si="0"/>
        <v>0</v>
      </c>
      <c r="F27" s="15"/>
      <c r="G27" s="9" t="str">
        <f>IF(ISERROR(VLOOKUP(F27,Subzistenta!A:B,2,FALSE)),"0",VLOOKUP(F27,Subzistenta!A:B,2,FALSE))</f>
        <v>0</v>
      </c>
      <c r="H27" s="15"/>
      <c r="I27" s="9">
        <f t="shared" si="1"/>
        <v>0</v>
      </c>
      <c r="J27" s="9">
        <f t="shared" si="2"/>
        <v>0</v>
      </c>
    </row>
    <row r="28" spans="1:10" x14ac:dyDescent="0.25">
      <c r="A28" s="65"/>
      <c r="B28" s="15"/>
      <c r="C28" s="15"/>
      <c r="D28" s="9" t="str">
        <f>IF(ISERROR(VLOOKUP(C28,Benzi!A:B,2,FALSE)),"0",VLOOKUP(C28,Benzi!A:B,2,FALSE))</f>
        <v>0</v>
      </c>
      <c r="E28" s="9" t="str">
        <f t="shared" si="0"/>
        <v>0</v>
      </c>
      <c r="F28" s="15"/>
      <c r="G28" s="9" t="str">
        <f>IF(ISERROR(VLOOKUP(F28,Subzistenta!A:B,2,FALSE)),"0",VLOOKUP(F28,Subzistenta!A:B,2,FALSE))</f>
        <v>0</v>
      </c>
      <c r="H28" s="15"/>
      <c r="I28" s="9">
        <f t="shared" si="1"/>
        <v>0</v>
      </c>
      <c r="J28" s="9">
        <f t="shared" si="2"/>
        <v>0</v>
      </c>
    </row>
    <row r="29" spans="1:10" x14ac:dyDescent="0.25">
      <c r="A29" s="65"/>
      <c r="B29" s="15"/>
      <c r="C29" s="15"/>
      <c r="D29" s="9" t="str">
        <f>IF(ISERROR(VLOOKUP(C29,Benzi!A:B,2,FALSE)),"0",VLOOKUP(C29,Benzi!A:B,2,FALSE))</f>
        <v>0</v>
      </c>
      <c r="E29" s="9" t="str">
        <f t="shared" si="0"/>
        <v>0</v>
      </c>
      <c r="F29" s="15"/>
      <c r="G29" s="9" t="str">
        <f>IF(ISERROR(VLOOKUP(F29,Subzistenta!A:B,2,FALSE)),"0",VLOOKUP(F29,Subzistenta!A:B,2,FALSE))</f>
        <v>0</v>
      </c>
      <c r="H29" s="15"/>
      <c r="I29" s="9">
        <f t="shared" si="1"/>
        <v>0</v>
      </c>
      <c r="J29" s="9">
        <f t="shared" si="2"/>
        <v>0</v>
      </c>
    </row>
    <row r="30" spans="1:10" x14ac:dyDescent="0.25">
      <c r="A30" s="65"/>
      <c r="B30" s="15"/>
      <c r="C30" s="15"/>
      <c r="D30" s="9" t="str">
        <f>IF(ISERROR(VLOOKUP(C30,Benzi!A:B,2,FALSE)),"0",VLOOKUP(C30,Benzi!A:B,2,FALSE))</f>
        <v>0</v>
      </c>
      <c r="E30" s="9" t="str">
        <f t="shared" si="0"/>
        <v>0</v>
      </c>
      <c r="F30" s="15"/>
      <c r="G30" s="9" t="str">
        <f>IF(ISERROR(VLOOKUP(F30,Subzistenta!A:B,2,FALSE)),"0",VLOOKUP(F30,Subzistenta!A:B,2,FALSE))</f>
        <v>0</v>
      </c>
      <c r="H30" s="15"/>
      <c r="I30" s="9">
        <f t="shared" si="1"/>
        <v>0</v>
      </c>
      <c r="J30" s="9">
        <f t="shared" si="2"/>
        <v>0</v>
      </c>
    </row>
    <row r="31" spans="1:10" x14ac:dyDescent="0.25">
      <c r="A31" s="65"/>
      <c r="B31" s="15"/>
      <c r="C31" s="15"/>
      <c r="D31" s="9" t="str">
        <f>IF(ISERROR(VLOOKUP(C31,Benzi!A:B,2,FALSE)),"0",VLOOKUP(C31,Benzi!A:B,2,FALSE))</f>
        <v>0</v>
      </c>
      <c r="E31" s="9" t="str">
        <f t="shared" si="0"/>
        <v>0</v>
      </c>
      <c r="F31" s="15"/>
      <c r="G31" s="9" t="str">
        <f>IF(ISERROR(VLOOKUP(F31,Subzistenta!A:B,2,FALSE)),"0",VLOOKUP(F31,Subzistenta!A:B,2,FALSE))</f>
        <v>0</v>
      </c>
      <c r="H31" s="15"/>
      <c r="I31" s="9">
        <f t="shared" si="1"/>
        <v>0</v>
      </c>
      <c r="J31" s="9">
        <f t="shared" si="2"/>
        <v>0</v>
      </c>
    </row>
    <row r="32" spans="1:10" x14ac:dyDescent="0.25">
      <c r="A32" s="65"/>
      <c r="B32" s="15"/>
      <c r="C32" s="15"/>
      <c r="D32" s="9" t="str">
        <f>IF(ISERROR(VLOOKUP(C32,Benzi!A:B,2,FALSE)),"0",VLOOKUP(C32,Benzi!A:B,2,FALSE))</f>
        <v>0</v>
      </c>
      <c r="E32" s="9" t="str">
        <f t="shared" si="0"/>
        <v>0</v>
      </c>
      <c r="F32" s="15"/>
      <c r="G32" s="9" t="str">
        <f>IF(ISERROR(VLOOKUP(F32,Subzistenta!A:B,2,FALSE)),"0",VLOOKUP(F32,Subzistenta!A:B,2,FALSE))</f>
        <v>0</v>
      </c>
      <c r="H32" s="15"/>
      <c r="I32" s="9">
        <f t="shared" si="1"/>
        <v>0</v>
      </c>
      <c r="J32" s="9">
        <f t="shared" si="2"/>
        <v>0</v>
      </c>
    </row>
    <row r="33" spans="1:10" x14ac:dyDescent="0.25">
      <c r="A33" s="65"/>
      <c r="B33" s="15"/>
      <c r="C33" s="15"/>
      <c r="D33" s="9" t="str">
        <f>IF(ISERROR(VLOOKUP(C33,Benzi!A:B,2,FALSE)),"0",VLOOKUP(C33,Benzi!A:B,2,FALSE))</f>
        <v>0</v>
      </c>
      <c r="E33" s="9" t="str">
        <f t="shared" si="0"/>
        <v>0</v>
      </c>
      <c r="F33" s="15"/>
      <c r="G33" s="9" t="str">
        <f>IF(ISERROR(VLOOKUP(F33,Subzistenta!A:B,2,FALSE)),"0",VLOOKUP(F33,Subzistenta!A:B,2,FALSE))</f>
        <v>0</v>
      </c>
      <c r="H33" s="15"/>
      <c r="I33" s="9">
        <f t="shared" si="1"/>
        <v>0</v>
      </c>
      <c r="J33" s="9">
        <f t="shared" si="2"/>
        <v>0</v>
      </c>
    </row>
    <row r="34" spans="1:10" x14ac:dyDescent="0.25">
      <c r="A34" s="65"/>
      <c r="B34" s="15"/>
      <c r="C34" s="15"/>
      <c r="D34" s="9" t="str">
        <f>IF(ISERROR(VLOOKUP(C34,Benzi!A:B,2,FALSE)),"0",VLOOKUP(C34,Benzi!A:B,2,FALSE))</f>
        <v>0</v>
      </c>
      <c r="E34" s="9" t="str">
        <f t="shared" si="0"/>
        <v>0</v>
      </c>
      <c r="F34" s="15"/>
      <c r="G34" s="9" t="str">
        <f>IF(ISERROR(VLOOKUP(F34,Subzistenta!A:B,2,FALSE)),"0",VLOOKUP(F34,Subzistenta!A:B,2,FALSE))</f>
        <v>0</v>
      </c>
      <c r="H34" s="15"/>
      <c r="I34" s="9">
        <f t="shared" si="1"/>
        <v>0</v>
      </c>
      <c r="J34" s="9">
        <f t="shared" si="2"/>
        <v>0</v>
      </c>
    </row>
    <row r="35" spans="1:10" x14ac:dyDescent="0.25">
      <c r="A35" s="65"/>
      <c r="B35" s="15"/>
      <c r="C35" s="15"/>
      <c r="D35" s="9" t="str">
        <f>IF(ISERROR(VLOOKUP(C35,Benzi!A:B,2,FALSE)),"0",VLOOKUP(C35,Benzi!A:B,2,FALSE))</f>
        <v>0</v>
      </c>
      <c r="E35" s="9" t="str">
        <f t="shared" si="0"/>
        <v>0</v>
      </c>
      <c r="F35" s="15"/>
      <c r="G35" s="9" t="str">
        <f>IF(ISERROR(VLOOKUP(F35,Subzistenta!A:B,2,FALSE)),"0",VLOOKUP(F35,Subzistenta!A:B,2,FALSE))</f>
        <v>0</v>
      </c>
      <c r="H35" s="15"/>
      <c r="I35" s="9">
        <f t="shared" si="1"/>
        <v>0</v>
      </c>
      <c r="J35" s="9">
        <f t="shared" si="2"/>
        <v>0</v>
      </c>
    </row>
    <row r="36" spans="1:10" x14ac:dyDescent="0.25">
      <c r="A36" s="65"/>
      <c r="B36" s="15"/>
      <c r="C36" s="15"/>
      <c r="D36" s="9" t="str">
        <f>IF(ISERROR(VLOOKUP(C36,Benzi!A:B,2,FALSE)),"0",VLOOKUP(C36,Benzi!A:B,2,FALSE))</f>
        <v>0</v>
      </c>
      <c r="E36" s="9" t="str">
        <f t="shared" si="0"/>
        <v>0</v>
      </c>
      <c r="F36" s="15"/>
      <c r="G36" s="9" t="str">
        <f>IF(ISERROR(VLOOKUP(F36,Subzistenta!A:B,2,FALSE)),"0",VLOOKUP(F36,Subzistenta!A:B,2,FALSE))</f>
        <v>0</v>
      </c>
      <c r="H36" s="15"/>
      <c r="I36" s="9">
        <f t="shared" ref="I36:I67" si="3">G36*H36*B36</f>
        <v>0</v>
      </c>
      <c r="J36" s="9">
        <f t="shared" si="2"/>
        <v>0</v>
      </c>
    </row>
    <row r="37" spans="1:10" x14ac:dyDescent="0.25">
      <c r="A37" s="65"/>
      <c r="B37" s="15"/>
      <c r="C37" s="15"/>
      <c r="D37" s="9" t="str">
        <f>IF(ISERROR(VLOOKUP(C37,Benzi!A:B,2,FALSE)),"0",VLOOKUP(C37,Benzi!A:B,2,FALSE))</f>
        <v>0</v>
      </c>
      <c r="E37" s="9" t="str">
        <f t="shared" si="0"/>
        <v>0</v>
      </c>
      <c r="F37" s="15"/>
      <c r="G37" s="9" t="str">
        <f>IF(ISERROR(VLOOKUP(F37,Subzistenta!A:B,2,FALSE)),"0",VLOOKUP(F37,Subzistenta!A:B,2,FALSE))</f>
        <v>0</v>
      </c>
      <c r="H37" s="15"/>
      <c r="I37" s="9">
        <f t="shared" si="3"/>
        <v>0</v>
      </c>
      <c r="J37" s="9">
        <f t="shared" si="2"/>
        <v>0</v>
      </c>
    </row>
    <row r="38" spans="1:10" x14ac:dyDescent="0.25">
      <c r="A38" s="65"/>
      <c r="B38" s="15"/>
      <c r="C38" s="15"/>
      <c r="D38" s="9" t="str">
        <f>IF(ISERROR(VLOOKUP(C38,Benzi!A:B,2,FALSE)),"0",VLOOKUP(C38,Benzi!A:B,2,FALSE))</f>
        <v>0</v>
      </c>
      <c r="E38" s="9" t="str">
        <f t="shared" si="0"/>
        <v>0</v>
      </c>
      <c r="F38" s="15"/>
      <c r="G38" s="9" t="str">
        <f>IF(ISERROR(VLOOKUP(F38,Subzistenta!A:B,2,FALSE)),"0",VLOOKUP(F38,Subzistenta!A:B,2,FALSE))</f>
        <v>0</v>
      </c>
      <c r="H38" s="15"/>
      <c r="I38" s="9">
        <f t="shared" si="3"/>
        <v>0</v>
      </c>
      <c r="J38" s="9">
        <f t="shared" si="2"/>
        <v>0</v>
      </c>
    </row>
    <row r="39" spans="1:10" x14ac:dyDescent="0.25">
      <c r="A39" s="65"/>
      <c r="B39" s="15"/>
      <c r="C39" s="15"/>
      <c r="D39" s="9" t="str">
        <f>IF(ISERROR(VLOOKUP(C39,Benzi!A:B,2,FALSE)),"0",VLOOKUP(C39,Benzi!A:B,2,FALSE))</f>
        <v>0</v>
      </c>
      <c r="E39" s="9" t="str">
        <f t="shared" si="0"/>
        <v>0</v>
      </c>
      <c r="F39" s="15"/>
      <c r="G39" s="9" t="str">
        <f>IF(ISERROR(VLOOKUP(F39,Subzistenta!A:B,2,FALSE)),"0",VLOOKUP(F39,Subzistenta!A:B,2,FALSE))</f>
        <v>0</v>
      </c>
      <c r="H39" s="15"/>
      <c r="I39" s="9">
        <f t="shared" si="3"/>
        <v>0</v>
      </c>
      <c r="J39" s="9">
        <f t="shared" si="2"/>
        <v>0</v>
      </c>
    </row>
    <row r="40" spans="1:10" x14ac:dyDescent="0.25">
      <c r="A40" s="65"/>
      <c r="B40" s="15"/>
      <c r="C40" s="15"/>
      <c r="D40" s="9" t="str">
        <f>IF(ISERROR(VLOOKUP(C40,Benzi!A:B,2,FALSE)),"0",VLOOKUP(C40,Benzi!A:B,2,FALSE))</f>
        <v>0</v>
      </c>
      <c r="E40" s="9" t="str">
        <f t="shared" si="0"/>
        <v>0</v>
      </c>
      <c r="F40" s="15"/>
      <c r="G40" s="9" t="str">
        <f>IF(ISERROR(VLOOKUP(F40,Subzistenta!A:B,2,FALSE)),"0",VLOOKUP(F40,Subzistenta!A:B,2,FALSE))</f>
        <v>0</v>
      </c>
      <c r="H40" s="15"/>
      <c r="I40" s="9">
        <f t="shared" si="3"/>
        <v>0</v>
      </c>
      <c r="J40" s="9">
        <f t="shared" si="2"/>
        <v>0</v>
      </c>
    </row>
    <row r="41" spans="1:10" x14ac:dyDescent="0.25">
      <c r="A41" s="65"/>
      <c r="B41" s="15"/>
      <c r="C41" s="15"/>
      <c r="D41" s="9" t="str">
        <f>IF(ISERROR(VLOOKUP(C41,Benzi!A:B,2,FALSE)),"0",VLOOKUP(C41,Benzi!A:B,2,FALSE))</f>
        <v>0</v>
      </c>
      <c r="E41" s="9" t="str">
        <f t="shared" si="0"/>
        <v>0</v>
      </c>
      <c r="F41" s="15"/>
      <c r="G41" s="9" t="str">
        <f>IF(ISERROR(VLOOKUP(F41,Subzistenta!A:B,2,FALSE)),"0",VLOOKUP(F41,Subzistenta!A:B,2,FALSE))</f>
        <v>0</v>
      </c>
      <c r="H41" s="15"/>
      <c r="I41" s="9">
        <f t="shared" si="3"/>
        <v>0</v>
      </c>
      <c r="J41" s="9">
        <f t="shared" si="2"/>
        <v>0</v>
      </c>
    </row>
    <row r="42" spans="1:10" x14ac:dyDescent="0.25">
      <c r="A42" s="65"/>
      <c r="B42" s="15"/>
      <c r="C42" s="15"/>
      <c r="D42" s="9" t="str">
        <f>IF(ISERROR(VLOOKUP(C42,Benzi!A:B,2,FALSE)),"0",VLOOKUP(C42,Benzi!A:B,2,FALSE))</f>
        <v>0</v>
      </c>
      <c r="E42" s="9" t="str">
        <f t="shared" si="0"/>
        <v>0</v>
      </c>
      <c r="F42" s="15"/>
      <c r="G42" s="9" t="str">
        <f>IF(ISERROR(VLOOKUP(F42,Subzistenta!A:B,2,FALSE)),"0",VLOOKUP(F42,Subzistenta!A:B,2,FALSE))</f>
        <v>0</v>
      </c>
      <c r="H42" s="15"/>
      <c r="I42" s="9">
        <f t="shared" si="3"/>
        <v>0</v>
      </c>
      <c r="J42" s="9">
        <f t="shared" si="2"/>
        <v>0</v>
      </c>
    </row>
    <row r="43" spans="1:10" x14ac:dyDescent="0.25">
      <c r="A43" s="65"/>
      <c r="B43" s="15"/>
      <c r="C43" s="15"/>
      <c r="D43" s="9" t="str">
        <f>IF(ISERROR(VLOOKUP(C43,Benzi!A:B,2,FALSE)),"0",VLOOKUP(C43,Benzi!A:B,2,FALSE))</f>
        <v>0</v>
      </c>
      <c r="E43" s="9" t="str">
        <f t="shared" si="0"/>
        <v>0</v>
      </c>
      <c r="F43" s="15"/>
      <c r="G43" s="9" t="str">
        <f>IF(ISERROR(VLOOKUP(F43,Subzistenta!A:B,2,FALSE)),"0",VLOOKUP(F43,Subzistenta!A:B,2,FALSE))</f>
        <v>0</v>
      </c>
      <c r="H43" s="15"/>
      <c r="I43" s="9">
        <f t="shared" si="3"/>
        <v>0</v>
      </c>
      <c r="J43" s="9">
        <f t="shared" si="2"/>
        <v>0</v>
      </c>
    </row>
    <row r="44" spans="1:10" x14ac:dyDescent="0.25">
      <c r="A44" s="65"/>
      <c r="B44" s="15"/>
      <c r="C44" s="15"/>
      <c r="D44" s="9" t="str">
        <f>IF(ISERROR(VLOOKUP(C44,Benzi!A:B,2,FALSE)),"0",VLOOKUP(C44,Benzi!A:B,2,FALSE))</f>
        <v>0</v>
      </c>
      <c r="E44" s="9" t="str">
        <f t="shared" si="0"/>
        <v>0</v>
      </c>
      <c r="F44" s="15"/>
      <c r="G44" s="9" t="str">
        <f>IF(ISERROR(VLOOKUP(F44,Subzistenta!A:B,2,FALSE)),"0",VLOOKUP(F44,Subzistenta!A:B,2,FALSE))</f>
        <v>0</v>
      </c>
      <c r="H44" s="15"/>
      <c r="I44" s="9">
        <f t="shared" si="3"/>
        <v>0</v>
      </c>
      <c r="J44" s="9">
        <f t="shared" si="2"/>
        <v>0</v>
      </c>
    </row>
    <row r="45" spans="1:10" x14ac:dyDescent="0.25">
      <c r="A45" s="65"/>
      <c r="B45" s="15"/>
      <c r="C45" s="15"/>
      <c r="D45" s="9" t="str">
        <f>IF(ISERROR(VLOOKUP(C45,Benzi!A:B,2,FALSE)),"0",VLOOKUP(C45,Benzi!A:B,2,FALSE))</f>
        <v>0</v>
      </c>
      <c r="E45" s="9" t="str">
        <f t="shared" si="0"/>
        <v>0</v>
      </c>
      <c r="F45" s="15"/>
      <c r="G45" s="9" t="str">
        <f>IF(ISERROR(VLOOKUP(F45,Subzistenta!A:B,2,FALSE)),"0",VLOOKUP(F45,Subzistenta!A:B,2,FALSE))</f>
        <v>0</v>
      </c>
      <c r="H45" s="15"/>
      <c r="I45" s="9">
        <f t="shared" si="3"/>
        <v>0</v>
      </c>
      <c r="J45" s="9">
        <f t="shared" si="2"/>
        <v>0</v>
      </c>
    </row>
    <row r="46" spans="1:10" x14ac:dyDescent="0.25">
      <c r="A46" s="65"/>
      <c r="B46" s="15"/>
      <c r="C46" s="15"/>
      <c r="D46" s="9" t="str">
        <f>IF(ISERROR(VLOOKUP(C46,Benzi!A:B,2,FALSE)),"0",VLOOKUP(C46,Benzi!A:B,2,FALSE))</f>
        <v>0</v>
      </c>
      <c r="E46" s="9" t="str">
        <f t="shared" si="0"/>
        <v>0</v>
      </c>
      <c r="F46" s="15"/>
      <c r="G46" s="9" t="str">
        <f>IF(ISERROR(VLOOKUP(F46,Subzistenta!A:B,2,FALSE)),"0",VLOOKUP(F46,Subzistenta!A:B,2,FALSE))</f>
        <v>0</v>
      </c>
      <c r="H46" s="15"/>
      <c r="I46" s="9">
        <f t="shared" si="3"/>
        <v>0</v>
      </c>
      <c r="J46" s="9">
        <f t="shared" si="2"/>
        <v>0</v>
      </c>
    </row>
    <row r="47" spans="1:10" x14ac:dyDescent="0.25">
      <c r="A47" s="65"/>
      <c r="B47" s="15"/>
      <c r="C47" s="15"/>
      <c r="D47" s="9" t="str">
        <f>IF(ISERROR(VLOOKUP(C47,Benzi!A:B,2,FALSE)),"0",VLOOKUP(C47,Benzi!A:B,2,FALSE))</f>
        <v>0</v>
      </c>
      <c r="E47" s="9" t="str">
        <f t="shared" si="0"/>
        <v>0</v>
      </c>
      <c r="F47" s="15"/>
      <c r="G47" s="9" t="str">
        <f>IF(ISERROR(VLOOKUP(F47,Subzistenta!A:B,2,FALSE)),"0",VLOOKUP(F47,Subzistenta!A:B,2,FALSE))</f>
        <v>0</v>
      </c>
      <c r="H47" s="15"/>
      <c r="I47" s="9">
        <f t="shared" si="3"/>
        <v>0</v>
      </c>
      <c r="J47" s="9">
        <f t="shared" si="2"/>
        <v>0</v>
      </c>
    </row>
    <row r="48" spans="1:10" x14ac:dyDescent="0.25">
      <c r="A48" s="65"/>
      <c r="B48" s="15"/>
      <c r="C48" s="15"/>
      <c r="D48" s="9" t="str">
        <f>IF(ISERROR(VLOOKUP(C48,Benzi!A:B,2,FALSE)),"0",VLOOKUP(C48,Benzi!A:B,2,FALSE))</f>
        <v>0</v>
      </c>
      <c r="E48" s="9" t="str">
        <f t="shared" si="0"/>
        <v>0</v>
      </c>
      <c r="F48" s="15"/>
      <c r="G48" s="9" t="str">
        <f>IF(ISERROR(VLOOKUP(F48,Subzistenta!A:B,2,FALSE)),"0",VLOOKUP(F48,Subzistenta!A:B,2,FALSE))</f>
        <v>0</v>
      </c>
      <c r="H48" s="15"/>
      <c r="I48" s="9">
        <f t="shared" si="3"/>
        <v>0</v>
      </c>
      <c r="J48" s="9">
        <f t="shared" si="2"/>
        <v>0</v>
      </c>
    </row>
    <row r="49" spans="1:10" x14ac:dyDescent="0.25">
      <c r="A49" s="65"/>
      <c r="B49" s="15"/>
      <c r="C49" s="15"/>
      <c r="D49" s="9" t="str">
        <f>IF(ISERROR(VLOOKUP(C49,Benzi!A:B,2,FALSE)),"0",VLOOKUP(C49,Benzi!A:B,2,FALSE))</f>
        <v>0</v>
      </c>
      <c r="E49" s="9" t="str">
        <f t="shared" si="0"/>
        <v>0</v>
      </c>
      <c r="F49" s="15"/>
      <c r="G49" s="9" t="str">
        <f>IF(ISERROR(VLOOKUP(F49,Subzistenta!A:B,2,FALSE)),"0",VLOOKUP(F49,Subzistenta!A:B,2,FALSE))</f>
        <v>0</v>
      </c>
      <c r="H49" s="15"/>
      <c r="I49" s="9">
        <f t="shared" si="3"/>
        <v>0</v>
      </c>
      <c r="J49" s="9">
        <f t="shared" si="2"/>
        <v>0</v>
      </c>
    </row>
    <row r="50" spans="1:10" x14ac:dyDescent="0.25">
      <c r="A50" s="65"/>
      <c r="B50" s="15"/>
      <c r="C50" s="15"/>
      <c r="D50" s="9" t="str">
        <f>IF(ISERROR(VLOOKUP(C50,Benzi!A:B,2,FALSE)),"0",VLOOKUP(C50,Benzi!A:B,2,FALSE))</f>
        <v>0</v>
      </c>
      <c r="E50" s="9" t="str">
        <f t="shared" si="0"/>
        <v>0</v>
      </c>
      <c r="F50" s="15"/>
      <c r="G50" s="9" t="str">
        <f>IF(ISERROR(VLOOKUP(F50,Subzistenta!A:B,2,FALSE)),"0",VLOOKUP(F50,Subzistenta!A:B,2,FALSE))</f>
        <v>0</v>
      </c>
      <c r="H50" s="15"/>
      <c r="I50" s="9">
        <f t="shared" si="3"/>
        <v>0</v>
      </c>
      <c r="J50" s="9">
        <f t="shared" si="2"/>
        <v>0</v>
      </c>
    </row>
    <row r="51" spans="1:10" x14ac:dyDescent="0.25">
      <c r="A51" s="65"/>
      <c r="B51" s="15"/>
      <c r="C51" s="15"/>
      <c r="D51" s="9" t="str">
        <f>IF(ISERROR(VLOOKUP(C51,Benzi!A:B,2,FALSE)),"0",VLOOKUP(C51,Benzi!A:B,2,FALSE))</f>
        <v>0</v>
      </c>
      <c r="E51" s="9" t="str">
        <f t="shared" si="0"/>
        <v>0</v>
      </c>
      <c r="F51" s="15"/>
      <c r="G51" s="9" t="str">
        <f>IF(ISERROR(VLOOKUP(F51,Subzistenta!A:B,2,FALSE)),"0",VLOOKUP(F51,Subzistenta!A:B,2,FALSE))</f>
        <v>0</v>
      </c>
      <c r="H51" s="15"/>
      <c r="I51" s="9">
        <f t="shared" si="3"/>
        <v>0</v>
      </c>
      <c r="J51" s="9">
        <f t="shared" si="2"/>
        <v>0</v>
      </c>
    </row>
    <row r="52" spans="1:10" x14ac:dyDescent="0.25">
      <c r="A52" s="65"/>
      <c r="B52" s="15"/>
      <c r="C52" s="15"/>
      <c r="D52" s="9" t="str">
        <f>IF(ISERROR(VLOOKUP(C52,Benzi!A:B,2,FALSE)),"0",VLOOKUP(C52,Benzi!A:B,2,FALSE))</f>
        <v>0</v>
      </c>
      <c r="E52" s="9" t="str">
        <f t="shared" si="0"/>
        <v>0</v>
      </c>
      <c r="F52" s="15"/>
      <c r="G52" s="9" t="str">
        <f>IF(ISERROR(VLOOKUP(F52,Subzistenta!A:B,2,FALSE)),"0",VLOOKUP(F52,Subzistenta!A:B,2,FALSE))</f>
        <v>0</v>
      </c>
      <c r="H52" s="15"/>
      <c r="I52" s="9">
        <f t="shared" si="3"/>
        <v>0</v>
      </c>
      <c r="J52" s="9">
        <f t="shared" si="2"/>
        <v>0</v>
      </c>
    </row>
    <row r="53" spans="1:10" x14ac:dyDescent="0.25">
      <c r="A53" s="65"/>
      <c r="B53" s="15"/>
      <c r="C53" s="15"/>
      <c r="D53" s="9" t="str">
        <f>IF(ISERROR(VLOOKUP(C53,Benzi!A:B,2,FALSE)),"0",VLOOKUP(C53,Benzi!A:B,2,FALSE))</f>
        <v>0</v>
      </c>
      <c r="E53" s="9" t="str">
        <f t="shared" si="0"/>
        <v>0</v>
      </c>
      <c r="F53" s="15"/>
      <c r="G53" s="9" t="str">
        <f>IF(ISERROR(VLOOKUP(F53,Subzistenta!A:B,2,FALSE)),"0",VLOOKUP(F53,Subzistenta!A:B,2,FALSE))</f>
        <v>0</v>
      </c>
      <c r="H53" s="15"/>
      <c r="I53" s="9">
        <f t="shared" si="3"/>
        <v>0</v>
      </c>
      <c r="J53" s="9">
        <f t="shared" si="2"/>
        <v>0</v>
      </c>
    </row>
    <row r="54" spans="1:10" x14ac:dyDescent="0.25">
      <c r="A54" s="65"/>
      <c r="B54" s="15"/>
      <c r="C54" s="15"/>
      <c r="D54" s="9" t="str">
        <f>IF(ISERROR(VLOOKUP(C54,Benzi!A:B,2,FALSE)),"0",VLOOKUP(C54,Benzi!A:B,2,FALSE))</f>
        <v>0</v>
      </c>
      <c r="E54" s="9" t="str">
        <f t="shared" si="0"/>
        <v>0</v>
      </c>
      <c r="F54" s="15"/>
      <c r="G54" s="9" t="str">
        <f>IF(ISERROR(VLOOKUP(F54,Subzistenta!A:B,2,FALSE)),"0",VLOOKUP(F54,Subzistenta!A:B,2,FALSE))</f>
        <v>0</v>
      </c>
      <c r="H54" s="15"/>
      <c r="I54" s="9">
        <f t="shared" si="3"/>
        <v>0</v>
      </c>
      <c r="J54" s="9">
        <f t="shared" si="2"/>
        <v>0</v>
      </c>
    </row>
    <row r="55" spans="1:10" x14ac:dyDescent="0.25">
      <c r="A55" s="65"/>
      <c r="B55" s="15"/>
      <c r="C55" s="15"/>
      <c r="D55" s="9" t="str">
        <f>IF(ISERROR(VLOOKUP(C55,Benzi!A:B,2,FALSE)),"0",VLOOKUP(C55,Benzi!A:B,2,FALSE))</f>
        <v>0</v>
      </c>
      <c r="E55" s="9" t="str">
        <f t="shared" si="0"/>
        <v>0</v>
      </c>
      <c r="F55" s="15"/>
      <c r="G55" s="9" t="str">
        <f>IF(ISERROR(VLOOKUP(F55,Subzistenta!A:B,2,FALSE)),"0",VLOOKUP(F55,Subzistenta!A:B,2,FALSE))</f>
        <v>0</v>
      </c>
      <c r="H55" s="15"/>
      <c r="I55" s="9">
        <f t="shared" si="3"/>
        <v>0</v>
      </c>
      <c r="J55" s="9">
        <f t="shared" si="2"/>
        <v>0</v>
      </c>
    </row>
    <row r="56" spans="1:10" x14ac:dyDescent="0.25">
      <c r="A56" s="65"/>
      <c r="B56" s="15"/>
      <c r="C56" s="15"/>
      <c r="D56" s="9" t="str">
        <f>IF(ISERROR(VLOOKUP(C56,Benzi!A:B,2,FALSE)),"0",VLOOKUP(C56,Benzi!A:B,2,FALSE))</f>
        <v>0</v>
      </c>
      <c r="E56" s="9" t="str">
        <f t="shared" si="0"/>
        <v>0</v>
      </c>
      <c r="F56" s="15"/>
      <c r="G56" s="9" t="str">
        <f>IF(ISERROR(VLOOKUP(F56,Subzistenta!A:B,2,FALSE)),"0",VLOOKUP(F56,Subzistenta!A:B,2,FALSE))</f>
        <v>0</v>
      </c>
      <c r="H56" s="15"/>
      <c r="I56" s="9">
        <f t="shared" si="3"/>
        <v>0</v>
      </c>
      <c r="J56" s="9">
        <f t="shared" si="2"/>
        <v>0</v>
      </c>
    </row>
    <row r="57" spans="1:10" x14ac:dyDescent="0.25">
      <c r="A57" s="65"/>
      <c r="B57" s="15"/>
      <c r="C57" s="15"/>
      <c r="D57" s="9" t="str">
        <f>IF(ISERROR(VLOOKUP(C57,Benzi!A:B,2,FALSE)),"0",VLOOKUP(C57,Benzi!A:B,2,FALSE))</f>
        <v>0</v>
      </c>
      <c r="E57" s="9" t="str">
        <f t="shared" si="0"/>
        <v>0</v>
      </c>
      <c r="F57" s="15"/>
      <c r="G57" s="9" t="str">
        <f>IF(ISERROR(VLOOKUP(F57,Subzistenta!A:B,2,FALSE)),"0",VLOOKUP(F57,Subzistenta!A:B,2,FALSE))</f>
        <v>0</v>
      </c>
      <c r="H57" s="15"/>
      <c r="I57" s="9">
        <f t="shared" si="3"/>
        <v>0</v>
      </c>
      <c r="J57" s="9">
        <f t="shared" si="2"/>
        <v>0</v>
      </c>
    </row>
    <row r="58" spans="1:10" x14ac:dyDescent="0.25">
      <c r="A58" s="65"/>
      <c r="B58" s="15"/>
      <c r="C58" s="15"/>
      <c r="D58" s="9" t="str">
        <f>IF(ISERROR(VLOOKUP(C58,Benzi!A:B,2,FALSE)),"0",VLOOKUP(C58,Benzi!A:B,2,FALSE))</f>
        <v>0</v>
      </c>
      <c r="E58" s="9" t="str">
        <f t="shared" si="0"/>
        <v>0</v>
      </c>
      <c r="F58" s="15"/>
      <c r="G58" s="9" t="str">
        <f>IF(ISERROR(VLOOKUP(F58,Subzistenta!A:B,2,FALSE)),"0",VLOOKUP(F58,Subzistenta!A:B,2,FALSE))</f>
        <v>0</v>
      </c>
      <c r="H58" s="15"/>
      <c r="I58" s="9">
        <f t="shared" si="3"/>
        <v>0</v>
      </c>
      <c r="J58" s="9">
        <f t="shared" si="2"/>
        <v>0</v>
      </c>
    </row>
    <row r="59" spans="1:10" x14ac:dyDescent="0.25">
      <c r="A59" s="65"/>
      <c r="B59" s="15"/>
      <c r="C59" s="15"/>
      <c r="D59" s="9" t="str">
        <f>IF(ISERROR(VLOOKUP(C59,Benzi!A:B,2,FALSE)),"0",VLOOKUP(C59,Benzi!A:B,2,FALSE))</f>
        <v>0</v>
      </c>
      <c r="E59" s="9" t="str">
        <f t="shared" si="0"/>
        <v>0</v>
      </c>
      <c r="F59" s="15"/>
      <c r="G59" s="9" t="str">
        <f>IF(ISERROR(VLOOKUP(F59,Subzistenta!A:B,2,FALSE)),"0",VLOOKUP(F59,Subzistenta!A:B,2,FALSE))</f>
        <v>0</v>
      </c>
      <c r="H59" s="15"/>
      <c r="I59" s="9">
        <f t="shared" si="3"/>
        <v>0</v>
      </c>
      <c r="J59" s="9">
        <f t="shared" si="2"/>
        <v>0</v>
      </c>
    </row>
    <row r="60" spans="1:10" x14ac:dyDescent="0.25">
      <c r="A60" s="65"/>
      <c r="B60" s="15"/>
      <c r="C60" s="15"/>
      <c r="D60" s="9" t="str">
        <f>IF(ISERROR(VLOOKUP(C60,Benzi!A:B,2,FALSE)),"0",VLOOKUP(C60,Benzi!A:B,2,FALSE))</f>
        <v>0</v>
      </c>
      <c r="E60" s="9" t="str">
        <f t="shared" si="0"/>
        <v>0</v>
      </c>
      <c r="F60" s="15"/>
      <c r="G60" s="9" t="str">
        <f>IF(ISERROR(VLOOKUP(F60,Subzistenta!A:B,2,FALSE)),"0",VLOOKUP(F60,Subzistenta!A:B,2,FALSE))</f>
        <v>0</v>
      </c>
      <c r="H60" s="15"/>
      <c r="I60" s="9">
        <f t="shared" si="3"/>
        <v>0</v>
      </c>
      <c r="J60" s="9">
        <f t="shared" si="2"/>
        <v>0</v>
      </c>
    </row>
    <row r="61" spans="1:10" x14ac:dyDescent="0.25">
      <c r="A61" s="65"/>
      <c r="B61" s="15"/>
      <c r="C61" s="15"/>
      <c r="D61" s="9" t="str">
        <f>IF(ISERROR(VLOOKUP(C61,Benzi!A:B,2,FALSE)),"0",VLOOKUP(C61,Benzi!A:B,2,FALSE))</f>
        <v>0</v>
      </c>
      <c r="E61" s="9" t="str">
        <f t="shared" si="0"/>
        <v>0</v>
      </c>
      <c r="F61" s="15"/>
      <c r="G61" s="9" t="str">
        <f>IF(ISERROR(VLOOKUP(F61,Subzistenta!A:B,2,FALSE)),"0",VLOOKUP(F61,Subzistenta!A:B,2,FALSE))</f>
        <v>0</v>
      </c>
      <c r="H61" s="15"/>
      <c r="I61" s="9">
        <f t="shared" si="3"/>
        <v>0</v>
      </c>
      <c r="J61" s="9">
        <f t="shared" si="2"/>
        <v>0</v>
      </c>
    </row>
    <row r="62" spans="1:10" x14ac:dyDescent="0.25">
      <c r="A62" s="65"/>
      <c r="B62" s="15"/>
      <c r="C62" s="15"/>
      <c r="D62" s="9" t="str">
        <f>IF(ISERROR(VLOOKUP(C62,Benzi!A:B,2,FALSE)),"0",VLOOKUP(C62,Benzi!A:B,2,FALSE))</f>
        <v>0</v>
      </c>
      <c r="E62" s="9" t="str">
        <f t="shared" si="0"/>
        <v>0</v>
      </c>
      <c r="F62" s="15"/>
      <c r="G62" s="9" t="str">
        <f>IF(ISERROR(VLOOKUP(F62,Subzistenta!A:B,2,FALSE)),"0",VLOOKUP(F62,Subzistenta!A:B,2,FALSE))</f>
        <v>0</v>
      </c>
      <c r="H62" s="15"/>
      <c r="I62" s="9">
        <f t="shared" si="3"/>
        <v>0</v>
      </c>
      <c r="J62" s="9">
        <f t="shared" si="2"/>
        <v>0</v>
      </c>
    </row>
    <row r="63" spans="1:10" x14ac:dyDescent="0.25">
      <c r="A63" s="65"/>
      <c r="B63" s="15"/>
      <c r="C63" s="15"/>
      <c r="D63" s="9" t="str">
        <f>IF(ISERROR(VLOOKUP(C63,Benzi!A:B,2,FALSE)),"0",VLOOKUP(C63,Benzi!A:B,2,FALSE))</f>
        <v>0</v>
      </c>
      <c r="E63" s="9" t="str">
        <f t="shared" si="0"/>
        <v>0</v>
      </c>
      <c r="F63" s="15"/>
      <c r="G63" s="9" t="str">
        <f>IF(ISERROR(VLOOKUP(F63,Subzistenta!A:B,2,FALSE)),"0",VLOOKUP(F63,Subzistenta!A:B,2,FALSE))</f>
        <v>0</v>
      </c>
      <c r="H63" s="15"/>
      <c r="I63" s="9">
        <f t="shared" si="3"/>
        <v>0</v>
      </c>
      <c r="J63" s="9">
        <f t="shared" si="2"/>
        <v>0</v>
      </c>
    </row>
    <row r="64" spans="1:10" x14ac:dyDescent="0.25">
      <c r="A64" s="65"/>
      <c r="B64" s="15"/>
      <c r="C64" s="15"/>
      <c r="D64" s="9" t="str">
        <f>IF(ISERROR(VLOOKUP(C64,Benzi!A:B,2,FALSE)),"0",VLOOKUP(C64,Benzi!A:B,2,FALSE))</f>
        <v>0</v>
      </c>
      <c r="E64" s="9" t="str">
        <f t="shared" si="0"/>
        <v>0</v>
      </c>
      <c r="F64" s="15"/>
      <c r="G64" s="9" t="str">
        <f>IF(ISERROR(VLOOKUP(F64,Subzistenta!A:B,2,FALSE)),"0",VLOOKUP(F64,Subzistenta!A:B,2,FALSE))</f>
        <v>0</v>
      </c>
      <c r="H64" s="15"/>
      <c r="I64" s="9">
        <f t="shared" si="3"/>
        <v>0</v>
      </c>
      <c r="J64" s="9">
        <f t="shared" si="2"/>
        <v>0</v>
      </c>
    </row>
    <row r="65" spans="1:10" x14ac:dyDescent="0.25">
      <c r="A65" s="65"/>
      <c r="B65" s="15"/>
      <c r="C65" s="15"/>
      <c r="D65" s="9" t="str">
        <f>IF(ISERROR(VLOOKUP(C65,Benzi!A:B,2,FALSE)),"0",VLOOKUP(C65,Benzi!A:B,2,FALSE))</f>
        <v>0</v>
      </c>
      <c r="E65" s="9" t="str">
        <f t="shared" si="0"/>
        <v>0</v>
      </c>
      <c r="F65" s="15"/>
      <c r="G65" s="9" t="str">
        <f>IF(ISERROR(VLOOKUP(F65,Subzistenta!A:B,2,FALSE)),"0",VLOOKUP(F65,Subzistenta!A:B,2,FALSE))</f>
        <v>0</v>
      </c>
      <c r="H65" s="15"/>
      <c r="I65" s="9">
        <f t="shared" si="3"/>
        <v>0</v>
      </c>
      <c r="J65" s="9">
        <f t="shared" si="2"/>
        <v>0</v>
      </c>
    </row>
    <row r="66" spans="1:10" x14ac:dyDescent="0.25">
      <c r="A66" s="65"/>
      <c r="B66" s="15"/>
      <c r="C66" s="15"/>
      <c r="D66" s="9" t="str">
        <f>IF(ISERROR(VLOOKUP(C66,Benzi!A:B,2,FALSE)),"0",VLOOKUP(C66,Benzi!A:B,2,FALSE))</f>
        <v>0</v>
      </c>
      <c r="E66" s="9" t="str">
        <f t="shared" si="0"/>
        <v>0</v>
      </c>
      <c r="F66" s="15"/>
      <c r="G66" s="9" t="str">
        <f>IF(ISERROR(VLOOKUP(F66,Subzistenta!A:B,2,FALSE)),"0",VLOOKUP(F66,Subzistenta!A:B,2,FALSE))</f>
        <v>0</v>
      </c>
      <c r="H66" s="15"/>
      <c r="I66" s="9">
        <f t="shared" si="3"/>
        <v>0</v>
      </c>
      <c r="J66" s="9">
        <f t="shared" si="2"/>
        <v>0</v>
      </c>
    </row>
    <row r="67" spans="1:10" x14ac:dyDescent="0.25">
      <c r="A67" s="65"/>
      <c r="B67" s="15"/>
      <c r="C67" s="15"/>
      <c r="D67" s="9" t="str">
        <f>IF(ISERROR(VLOOKUP(C67,Benzi!A:B,2,FALSE)),"0",VLOOKUP(C67,Benzi!A:B,2,FALSE))</f>
        <v>0</v>
      </c>
      <c r="E67" s="9" t="str">
        <f t="shared" si="0"/>
        <v>0</v>
      </c>
      <c r="F67" s="15"/>
      <c r="G67" s="9" t="str">
        <f>IF(ISERROR(VLOOKUP(F67,Subzistenta!A:B,2,FALSE)),"0",VLOOKUP(F67,Subzistenta!A:B,2,FALSE))</f>
        <v>0</v>
      </c>
      <c r="H67" s="15"/>
      <c r="I67" s="9">
        <f t="shared" si="3"/>
        <v>0</v>
      </c>
      <c r="J67" s="9">
        <f t="shared" si="2"/>
        <v>0</v>
      </c>
    </row>
    <row r="68" spans="1:10" x14ac:dyDescent="0.25">
      <c r="A68" s="65"/>
      <c r="B68" s="15"/>
      <c r="C68" s="15"/>
      <c r="D68" s="9" t="str">
        <f>IF(ISERROR(VLOOKUP(C68,Benzi!A:B,2,FALSE)),"0",VLOOKUP(C68,Benzi!A:B,2,FALSE))</f>
        <v>0</v>
      </c>
      <c r="E68" s="9" t="str">
        <f t="shared" si="0"/>
        <v>0</v>
      </c>
      <c r="F68" s="15"/>
      <c r="G68" s="9" t="str">
        <f>IF(ISERROR(VLOOKUP(F68,Subzistenta!A:B,2,FALSE)),"0",VLOOKUP(F68,Subzistenta!A:B,2,FALSE))</f>
        <v>0</v>
      </c>
      <c r="H68" s="15"/>
      <c r="I68" s="9">
        <f t="shared" ref="I68:I76" si="4">G68*H68*B68</f>
        <v>0</v>
      </c>
      <c r="J68" s="9">
        <f t="shared" si="2"/>
        <v>0</v>
      </c>
    </row>
    <row r="69" spans="1:10" x14ac:dyDescent="0.25">
      <c r="A69" s="65"/>
      <c r="B69" s="15"/>
      <c r="C69" s="15"/>
      <c r="D69" s="9" t="str">
        <f>IF(ISERROR(VLOOKUP(C69,Benzi!A:B,2,FALSE)),"0",VLOOKUP(C69,Benzi!A:B,2,FALSE))</f>
        <v>0</v>
      </c>
      <c r="E69" s="9" t="str">
        <f t="shared" ref="E69:E70" si="5">IF(B69&gt;0,D69*B69,"0")</f>
        <v>0</v>
      </c>
      <c r="F69" s="15"/>
      <c r="G69" s="9" t="str">
        <f>IF(ISERROR(VLOOKUP(F69,Subzistenta!A:B,2,FALSE)),"0",VLOOKUP(F69,Subzistenta!A:B,2,FALSE))</f>
        <v>0</v>
      </c>
      <c r="H69" s="15"/>
      <c r="I69" s="9">
        <f t="shared" si="4"/>
        <v>0</v>
      </c>
      <c r="J69" s="9">
        <f t="shared" ref="J69:J76" si="6">E69+I69</f>
        <v>0</v>
      </c>
    </row>
    <row r="70" spans="1:10" x14ac:dyDescent="0.25">
      <c r="A70" s="65"/>
      <c r="B70" s="15"/>
      <c r="C70" s="15"/>
      <c r="D70" s="9" t="str">
        <f>IF(ISERROR(VLOOKUP(C70,Benzi!A:B,2,FALSE)),"0",VLOOKUP(C70,Benzi!A:B,2,FALSE))</f>
        <v>0</v>
      </c>
      <c r="E70" s="9" t="str">
        <f t="shared" si="5"/>
        <v>0</v>
      </c>
      <c r="F70" s="15"/>
      <c r="G70" s="9" t="str">
        <f>IF(ISERROR(VLOOKUP(F70,Subzistenta!A:B,2,FALSE)),"0",VLOOKUP(F70,Subzistenta!A:B,2,FALSE))</f>
        <v>0</v>
      </c>
      <c r="H70" s="15"/>
      <c r="I70" s="9">
        <f t="shared" si="4"/>
        <v>0</v>
      </c>
      <c r="J70" s="9">
        <f t="shared" si="6"/>
        <v>0</v>
      </c>
    </row>
    <row r="71" spans="1:10" x14ac:dyDescent="0.25">
      <c r="A71" s="65"/>
      <c r="B71" s="15"/>
      <c r="C71" s="15"/>
      <c r="D71" s="9" t="str">
        <f>IF(ISERROR(VLOOKUP(C71,Benzi!A:B,2,FALSE)),"0",VLOOKUP(C71,Benzi!A:B,2,FALSE))</f>
        <v>0</v>
      </c>
      <c r="E71" s="9" t="str">
        <f>IF(B71&gt;0,D71*B71,"0")</f>
        <v>0</v>
      </c>
      <c r="F71" s="15"/>
      <c r="G71" s="9" t="str">
        <f>IF(ISERROR(VLOOKUP(F71,Subzistenta!A:B,2,FALSE)),"0",VLOOKUP(F71,Subzistenta!A:B,2,FALSE))</f>
        <v>0</v>
      </c>
      <c r="H71" s="15"/>
      <c r="I71" s="9">
        <f t="shared" si="4"/>
        <v>0</v>
      </c>
      <c r="J71" s="9">
        <f t="shared" si="6"/>
        <v>0</v>
      </c>
    </row>
    <row r="72" spans="1:10" x14ac:dyDescent="0.25">
      <c r="A72" s="65"/>
      <c r="B72" s="15"/>
      <c r="C72" s="15"/>
      <c r="D72" s="9" t="str">
        <f>IF(ISERROR(VLOOKUP(C72,Benzi!A:B,2,FALSE)),"0",VLOOKUP(C72,Benzi!A:B,2,FALSE))</f>
        <v>0</v>
      </c>
      <c r="E72" s="9" t="str">
        <f t="shared" ref="E72:E76" si="7">IF(B72&gt;0,D72*B72,"0")</f>
        <v>0</v>
      </c>
      <c r="F72" s="15"/>
      <c r="G72" s="9" t="str">
        <f>IF(ISERROR(VLOOKUP(F72,Subzistenta!A:B,2,FALSE)),"0",VLOOKUP(F72,Subzistenta!A:B,2,FALSE))</f>
        <v>0</v>
      </c>
      <c r="H72" s="15"/>
      <c r="I72" s="9">
        <f t="shared" si="4"/>
        <v>0</v>
      </c>
      <c r="J72" s="9">
        <f t="shared" si="6"/>
        <v>0</v>
      </c>
    </row>
    <row r="73" spans="1:10" x14ac:dyDescent="0.25">
      <c r="A73" s="65"/>
      <c r="B73" s="15"/>
      <c r="C73" s="15"/>
      <c r="D73" s="9" t="str">
        <f>IF(ISERROR(VLOOKUP(C73,Benzi!A:B,2,FALSE)),"0",VLOOKUP(C73,Benzi!A:B,2,FALSE))</f>
        <v>0</v>
      </c>
      <c r="E73" s="9" t="str">
        <f t="shared" si="7"/>
        <v>0</v>
      </c>
      <c r="F73" s="15"/>
      <c r="G73" s="9" t="str">
        <f>IF(ISERROR(VLOOKUP(F73,Subzistenta!A:B,2,FALSE)),"0",VLOOKUP(F73,Subzistenta!A:B,2,FALSE))</f>
        <v>0</v>
      </c>
      <c r="H73" s="15"/>
      <c r="I73" s="9">
        <f t="shared" si="4"/>
        <v>0</v>
      </c>
      <c r="J73" s="9">
        <f t="shared" si="6"/>
        <v>0</v>
      </c>
    </row>
    <row r="74" spans="1:10" x14ac:dyDescent="0.25">
      <c r="A74" s="65"/>
      <c r="B74" s="15"/>
      <c r="C74" s="15"/>
      <c r="D74" s="9" t="str">
        <f>IF(ISERROR(VLOOKUP(C74,Benzi!A:B,2,FALSE)),"0",VLOOKUP(C74,Benzi!A:B,2,FALSE))</f>
        <v>0</v>
      </c>
      <c r="E74" s="9" t="str">
        <f t="shared" si="7"/>
        <v>0</v>
      </c>
      <c r="F74" s="15"/>
      <c r="G74" s="9" t="str">
        <f>IF(ISERROR(VLOOKUP(F74,Subzistenta!A:B,2,FALSE)),"0",VLOOKUP(F74,Subzistenta!A:B,2,FALSE))</f>
        <v>0</v>
      </c>
      <c r="H74" s="15"/>
      <c r="I74" s="9">
        <f t="shared" si="4"/>
        <v>0</v>
      </c>
      <c r="J74" s="9">
        <f t="shared" si="6"/>
        <v>0</v>
      </c>
    </row>
    <row r="75" spans="1:10" x14ac:dyDescent="0.25">
      <c r="A75" s="65"/>
      <c r="B75" s="15"/>
      <c r="C75" s="15"/>
      <c r="D75" s="9" t="str">
        <f>IF(ISERROR(VLOOKUP(C75,Benzi!A:B,2,FALSE)),"0",VLOOKUP(C75,Benzi!A:B,2,FALSE))</f>
        <v>0</v>
      </c>
      <c r="E75" s="9" t="str">
        <f t="shared" si="7"/>
        <v>0</v>
      </c>
      <c r="F75" s="15"/>
      <c r="G75" s="9" t="str">
        <f>IF(ISERROR(VLOOKUP(F75,Subzistenta!A:B,2,FALSE)),"0",VLOOKUP(F75,Subzistenta!A:B,2,FALSE))</f>
        <v>0</v>
      </c>
      <c r="H75" s="15"/>
      <c r="I75" s="9">
        <f t="shared" si="4"/>
        <v>0</v>
      </c>
      <c r="J75" s="9">
        <f t="shared" si="6"/>
        <v>0</v>
      </c>
    </row>
    <row r="76" spans="1:10" x14ac:dyDescent="0.25">
      <c r="A76" s="65"/>
      <c r="B76" s="15"/>
      <c r="C76" s="15"/>
      <c r="D76" s="9" t="str">
        <f>IF(ISERROR(VLOOKUP(C76,Benzi!A:B,2,FALSE)),"0",VLOOKUP(C76,Benzi!A:B,2,FALSE))</f>
        <v>0</v>
      </c>
      <c r="E76" s="9" t="str">
        <f t="shared" si="7"/>
        <v>0</v>
      </c>
      <c r="F76" s="15"/>
      <c r="G76" s="9" t="str">
        <f>IF(ISERROR(VLOOKUP(F76,Subzistenta!A:B,2,FALSE)),"0",VLOOKUP(F76,Subzistenta!A:B,2,FALSE))</f>
        <v>0</v>
      </c>
      <c r="H76" s="15"/>
      <c r="I76" s="9">
        <f t="shared" si="4"/>
        <v>0</v>
      </c>
      <c r="J76" s="9">
        <f t="shared" si="6"/>
        <v>0</v>
      </c>
    </row>
    <row r="77" spans="1:10" x14ac:dyDescent="0.25">
      <c r="B77" s="64">
        <f>SUM(B4:B76)</f>
        <v>0</v>
      </c>
      <c r="E77" s="36">
        <f>SUM(E4,E76)</f>
        <v>0</v>
      </c>
      <c r="F77" s="36"/>
      <c r="G77" s="36"/>
      <c r="H77" s="36"/>
      <c r="I77" s="36">
        <f t="shared" ref="I77:J77" si="8">SUM(I4,I76)</f>
        <v>0</v>
      </c>
      <c r="J77" s="36">
        <f t="shared" si="8"/>
        <v>0</v>
      </c>
    </row>
  </sheetData>
  <sheetProtection password="927C" sheet="1" objects="1" scenarios="1"/>
  <mergeCells count="10">
    <mergeCell ref="A2:A3"/>
    <mergeCell ref="B2:B3"/>
    <mergeCell ref="C2:C3"/>
    <mergeCell ref="D2:D3"/>
    <mergeCell ref="E2:E3"/>
    <mergeCell ref="G2:G3"/>
    <mergeCell ref="H2:H3"/>
    <mergeCell ref="I2:I3"/>
    <mergeCell ref="J2:J3"/>
    <mergeCell ref="F2:F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Benzi!$A$2:$A$7</xm:f>
          </x14:formula1>
          <xm:sqref>C4:C76</xm:sqref>
        </x14:dataValidation>
        <x14:dataValidation type="list" allowBlank="1" showInputMessage="1" showErrorMessage="1" xr:uid="{00000000-0002-0000-0300-000001000000}">
          <x14:formula1>
            <xm:f>Subzistenta!$A$2:$A$3</xm:f>
          </x14:formula1>
          <xm:sqref>F4:F76</xm:sqref>
        </x14:dataValidation>
        <x14:dataValidation type="list" allowBlank="1" showInputMessage="1" showErrorMessage="1" xr:uid="{00000000-0002-0000-0300-000002000000}">
          <x14:formula1>
            <xm:f>Durata!$A$2:$A$3</xm:f>
          </x14:formula1>
          <xm:sqref>H4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3"/>
  <sheetViews>
    <sheetView workbookViewId="0">
      <selection activeCell="E19" sqref="E19"/>
    </sheetView>
  </sheetViews>
  <sheetFormatPr defaultRowHeight="15" x14ac:dyDescent="0.25"/>
  <cols>
    <col min="1" max="1" width="16" customWidth="1"/>
  </cols>
  <sheetData>
    <row r="2" spans="1:2" x14ac:dyDescent="0.25">
      <c r="A2" t="s">
        <v>52</v>
      </c>
      <c r="B2">
        <v>150</v>
      </c>
    </row>
    <row r="3" spans="1:2" x14ac:dyDescent="0.25">
      <c r="A3" t="s">
        <v>53</v>
      </c>
      <c r="B3">
        <v>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3"/>
  <sheetViews>
    <sheetView workbookViewId="0">
      <selection activeCell="D25" sqref="D25"/>
    </sheetView>
  </sheetViews>
  <sheetFormatPr defaultRowHeight="15" x14ac:dyDescent="0.25"/>
  <sheetData>
    <row r="2" spans="1:1" x14ac:dyDescent="0.25">
      <c r="A2">
        <v>2</v>
      </c>
    </row>
    <row r="3" spans="1:1" x14ac:dyDescent="0.25">
      <c r="A3"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5"/>
  <sheetViews>
    <sheetView workbookViewId="0">
      <selection activeCell="C12" sqref="C12"/>
    </sheetView>
  </sheetViews>
  <sheetFormatPr defaultRowHeight="15" x14ac:dyDescent="0.25"/>
  <sheetData>
    <row r="2" spans="1:2" x14ac:dyDescent="0.25">
      <c r="A2" t="s">
        <v>33</v>
      </c>
      <c r="B2">
        <v>241</v>
      </c>
    </row>
    <row r="3" spans="1:2" x14ac:dyDescent="0.25">
      <c r="A3" t="s">
        <v>34</v>
      </c>
      <c r="B3">
        <v>241</v>
      </c>
    </row>
    <row r="4" spans="1:2" x14ac:dyDescent="0.25">
      <c r="A4" t="s">
        <v>35</v>
      </c>
      <c r="B4">
        <v>241</v>
      </c>
    </row>
    <row r="5" spans="1:2" x14ac:dyDescent="0.25">
      <c r="A5" t="s">
        <v>66</v>
      </c>
      <c r="B5">
        <v>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5"/>
  <sheetViews>
    <sheetView workbookViewId="0">
      <selection activeCell="C32" sqref="C32"/>
    </sheetView>
  </sheetViews>
  <sheetFormatPr defaultRowHeight="15" x14ac:dyDescent="0.25"/>
  <cols>
    <col min="1" max="1" width="39.140625" customWidth="1"/>
    <col min="2" max="2" width="29.7109375" customWidth="1"/>
    <col min="3" max="3" width="33.42578125" customWidth="1"/>
  </cols>
  <sheetData>
    <row r="1" spans="1:3" x14ac:dyDescent="0.25">
      <c r="A1" s="50" t="s">
        <v>77</v>
      </c>
      <c r="B1" s="50" t="s">
        <v>8</v>
      </c>
      <c r="C1" s="50" t="s">
        <v>24</v>
      </c>
    </row>
    <row r="2" spans="1:3" x14ac:dyDescent="0.25">
      <c r="A2" s="20"/>
      <c r="B2" s="21"/>
      <c r="C2" s="30"/>
    </row>
    <row r="3" spans="1:3" x14ac:dyDescent="0.25">
      <c r="A3" s="46"/>
      <c r="B3" s="47"/>
      <c r="C3" s="48"/>
    </row>
    <row r="4" spans="1:3" x14ac:dyDescent="0.25">
      <c r="A4" s="49"/>
      <c r="B4" s="49"/>
      <c r="C4" s="49"/>
    </row>
    <row r="5" spans="1:3" x14ac:dyDescent="0.25">
      <c r="A5" s="49"/>
      <c r="B5" s="49"/>
      <c r="C5" s="49"/>
    </row>
    <row r="6" spans="1:3" x14ac:dyDescent="0.25">
      <c r="A6" s="49"/>
      <c r="B6" s="49"/>
      <c r="C6" s="49"/>
    </row>
    <row r="7" spans="1:3" x14ac:dyDescent="0.25">
      <c r="A7" s="49"/>
      <c r="B7" s="49"/>
      <c r="C7" s="49"/>
    </row>
    <row r="8" spans="1:3" x14ac:dyDescent="0.25">
      <c r="A8" s="49"/>
      <c r="B8" s="49"/>
      <c r="C8" s="49"/>
    </row>
    <row r="9" spans="1:3" x14ac:dyDescent="0.25">
      <c r="A9" s="49"/>
      <c r="B9" s="49"/>
      <c r="C9" s="49"/>
    </row>
    <row r="10" spans="1:3" x14ac:dyDescent="0.25">
      <c r="A10" s="49"/>
      <c r="B10" s="49"/>
      <c r="C10" s="49"/>
    </row>
    <row r="11" spans="1:3" x14ac:dyDescent="0.25">
      <c r="A11" s="49"/>
      <c r="B11" s="49"/>
      <c r="C11" s="49"/>
    </row>
    <row r="12" spans="1:3" x14ac:dyDescent="0.25">
      <c r="A12" s="49"/>
      <c r="B12" s="49"/>
      <c r="C12" s="49"/>
    </row>
    <row r="13" spans="1:3" x14ac:dyDescent="0.25">
      <c r="A13" s="49"/>
      <c r="B13" s="49"/>
      <c r="C13" s="49"/>
    </row>
    <row r="14" spans="1:3" x14ac:dyDescent="0.25">
      <c r="A14" s="49"/>
      <c r="B14" s="49"/>
      <c r="C14" s="49"/>
    </row>
    <row r="15" spans="1:3" x14ac:dyDescent="0.25">
      <c r="A15" s="49"/>
      <c r="B15" s="49"/>
      <c r="C15" s="49"/>
    </row>
    <row r="16" spans="1:3" x14ac:dyDescent="0.25">
      <c r="A16" s="49"/>
      <c r="B16" s="49"/>
      <c r="C16" s="49"/>
    </row>
    <row r="17" spans="1:3" x14ac:dyDescent="0.25">
      <c r="A17" s="49"/>
      <c r="B17" s="49"/>
      <c r="C17" s="49"/>
    </row>
    <row r="18" spans="1:3" x14ac:dyDescent="0.25">
      <c r="A18" s="49"/>
      <c r="B18" s="49"/>
      <c r="C18" s="49"/>
    </row>
    <row r="19" spans="1:3" x14ac:dyDescent="0.25">
      <c r="A19" s="49"/>
      <c r="B19" s="49"/>
      <c r="C19" s="49"/>
    </row>
    <row r="20" spans="1:3" x14ac:dyDescent="0.25">
      <c r="A20" s="49"/>
      <c r="B20" s="49"/>
      <c r="C20" s="49"/>
    </row>
    <row r="21" spans="1:3" x14ac:dyDescent="0.25">
      <c r="A21" s="49"/>
      <c r="B21" s="49"/>
      <c r="C21" s="49"/>
    </row>
    <row r="22" spans="1:3" x14ac:dyDescent="0.25">
      <c r="A22" s="49"/>
      <c r="B22" s="49"/>
      <c r="C22" s="49"/>
    </row>
    <row r="23" spans="1:3" x14ac:dyDescent="0.25">
      <c r="A23" s="49"/>
      <c r="B23" s="49"/>
      <c r="C23" s="49"/>
    </row>
    <row r="24" spans="1:3" x14ac:dyDescent="0.25">
      <c r="A24" s="49"/>
      <c r="B24" s="49"/>
      <c r="C24" s="49"/>
    </row>
    <row r="25" spans="1:3" x14ac:dyDescent="0.25">
      <c r="A25" s="49"/>
      <c r="B25" s="49"/>
      <c r="C25" s="49"/>
    </row>
    <row r="26" spans="1:3" x14ac:dyDescent="0.25">
      <c r="A26" s="49"/>
      <c r="B26" s="49"/>
      <c r="C26" s="49"/>
    </row>
    <row r="27" spans="1:3" x14ac:dyDescent="0.25">
      <c r="A27" s="49"/>
      <c r="B27" s="49"/>
      <c r="C27" s="49"/>
    </row>
    <row r="28" spans="1:3" x14ac:dyDescent="0.25">
      <c r="A28" s="49"/>
      <c r="B28" s="49"/>
      <c r="C28" s="49"/>
    </row>
    <row r="29" spans="1:3" x14ac:dyDescent="0.25">
      <c r="A29" s="49"/>
      <c r="B29" s="49"/>
      <c r="C29" s="49"/>
    </row>
    <row r="30" spans="1:3" x14ac:dyDescent="0.25">
      <c r="A30" s="49"/>
      <c r="B30" s="49"/>
      <c r="C30" s="49"/>
    </row>
    <row r="31" spans="1:3" x14ac:dyDescent="0.25">
      <c r="A31" s="49"/>
      <c r="B31" s="49"/>
      <c r="C31" s="49"/>
    </row>
    <row r="32" spans="1:3" x14ac:dyDescent="0.25">
      <c r="A32" s="49"/>
      <c r="B32" s="49"/>
      <c r="C32" s="49"/>
    </row>
    <row r="33" spans="1:3" x14ac:dyDescent="0.25">
      <c r="A33" s="49"/>
      <c r="B33" s="49"/>
      <c r="C33" s="49"/>
    </row>
    <row r="34" spans="1:3" x14ac:dyDescent="0.25">
      <c r="A34" s="49"/>
      <c r="B34" s="49"/>
      <c r="C34" s="49"/>
    </row>
    <row r="35" spans="1:3" x14ac:dyDescent="0.25">
      <c r="C35" s="37">
        <f>SUM(C2:C34)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BUGET proiecte VET</vt:lpstr>
      <vt:lpstr>Benzi</vt:lpstr>
      <vt:lpstr>Tara</vt:lpstr>
      <vt:lpstr>Costuri participanti eveniment</vt:lpstr>
      <vt:lpstr>Subzistenta</vt:lpstr>
      <vt:lpstr>Durata</vt:lpstr>
      <vt:lpstr>Tara1</vt:lpstr>
      <vt:lpstr>Nevoi speciale</vt:lpstr>
      <vt:lpstr>'BUGET proiecte VET'!_ftn1</vt:lpstr>
      <vt:lpstr>'BUGET proiecte VET'!_ftn3</vt:lpstr>
      <vt:lpstr>'BUGET proiecte VET'!_ftn4</vt:lpstr>
      <vt:lpstr>'BUGET proiecte VET'!_ftnref1</vt:lpstr>
      <vt:lpstr>'BUGET proiecte VET'!_ftnref4</vt:lpstr>
      <vt:lpstr>'BUGET proiecte VET'!_ftnref5</vt:lpstr>
      <vt:lpstr>Benzi</vt:lpstr>
      <vt:lpstr>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Jidveian Olivia</dc:creator>
  <cp:lastModifiedBy>Olivia Jidveian</cp:lastModifiedBy>
  <cp:lastPrinted>2018-02-16T08:08:55Z</cp:lastPrinted>
  <dcterms:created xsi:type="dcterms:W3CDTF">2018-02-15T07:54:18Z</dcterms:created>
  <dcterms:modified xsi:type="dcterms:W3CDTF">2020-11-05T08:45:26Z</dcterms:modified>
</cp:coreProperties>
</file>