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 codeName="{4AEB4F63-F33D-04DF-ECAF-5796C6CBFC7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gda\Contabilitate\SEE\2018\RUNDA1\Reuniune raportare\Materiale reuniune\Doc pt. participanti\"/>
    </mc:Choice>
  </mc:AlternateContent>
  <xr:revisionPtr revIDLastSave="0" documentId="13_ncr:1_{247CFEDC-180E-488D-97C3-A7BDC2B7FA7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5" r:id="rId1"/>
    <sheet name="Project budget" sheetId="1" r:id="rId2"/>
    <sheet name="INFO" sheetId="4" state="hidden" r:id="rId3"/>
  </sheets>
  <externalReferences>
    <externalReference r:id="rId4"/>
  </externalReferences>
  <definedNames>
    <definedName name="COOKIES">#REF!</definedName>
    <definedName name="DIST" localSheetId="2">INFO!$C$3:$C$7</definedName>
    <definedName name="DIST">INFO!$C$3:$C$7</definedName>
    <definedName name="Distance" localSheetId="2">INFO!$C$3:$C$7</definedName>
    <definedName name="Level_of_study__teaching">INFO!#REF!</definedName>
    <definedName name="Mobility">INFO!$B$10:$B$13</definedName>
    <definedName name="nivel">[1]nivel!$A$1:$A$3</definedName>
    <definedName name="Partner">#REF!</definedName>
    <definedName name="POC">#REF!</definedName>
    <definedName name="_xlnm.Print_Area" localSheetId="1">'Project budget'!$C$1:$U$118</definedName>
    <definedName name="tara_dest">[1]tara_dest!$A$1:$A$32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75" i="1" l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69" i="1"/>
  <c r="AE70" i="1"/>
  <c r="AE71" i="1"/>
  <c r="AE72" i="1"/>
  <c r="AE73" i="1"/>
  <c r="R73" i="1"/>
  <c r="AF73" i="1" s="1"/>
  <c r="O73" i="1"/>
  <c r="K73" i="1"/>
  <c r="L73" i="1" s="1"/>
  <c r="AD73" i="1" s="1"/>
  <c r="AF72" i="1"/>
  <c r="U72" i="1"/>
  <c r="R72" i="1"/>
  <c r="O72" i="1"/>
  <c r="L72" i="1"/>
  <c r="AD72" i="1" s="1"/>
  <c r="K72" i="1"/>
  <c r="AF74" i="1"/>
  <c r="R74" i="1"/>
  <c r="O74" i="1"/>
  <c r="AE74" i="1" s="1"/>
  <c r="K74" i="1"/>
  <c r="L74" i="1" s="1"/>
  <c r="AD74" i="1" s="1"/>
  <c r="AF71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AF68" i="1"/>
  <c r="AE68" i="1"/>
  <c r="AD68" i="1"/>
  <c r="U74" i="1" l="1"/>
  <c r="U73" i="1"/>
  <c r="R69" i="1"/>
  <c r="AF69" i="1" s="1"/>
  <c r="R70" i="1"/>
  <c r="AF70" i="1" s="1"/>
  <c r="K69" i="1"/>
  <c r="K70" i="1"/>
  <c r="I52" i="1"/>
  <c r="I53" i="1"/>
  <c r="I54" i="1"/>
  <c r="I55" i="1"/>
  <c r="I56" i="1"/>
  <c r="I57" i="1"/>
  <c r="I58" i="1"/>
  <c r="I59" i="1"/>
  <c r="I60" i="1"/>
  <c r="I61" i="1"/>
  <c r="I51" i="1"/>
  <c r="G38" i="1"/>
  <c r="G39" i="1"/>
  <c r="G40" i="1"/>
  <c r="G41" i="1"/>
  <c r="G42" i="1"/>
  <c r="G43" i="1"/>
  <c r="G44" i="1"/>
  <c r="G45" i="1"/>
  <c r="G37" i="1"/>
  <c r="D36" i="1"/>
  <c r="G36" i="1" s="1"/>
  <c r="F107" i="1" l="1"/>
  <c r="I107" i="1" l="1"/>
  <c r="H107" i="1"/>
  <c r="H109" i="1" s="1"/>
  <c r="G107" i="1"/>
  <c r="G109" i="1" s="1"/>
  <c r="E107" i="1"/>
  <c r="T90" i="1"/>
  <c r="R71" i="1"/>
  <c r="AF90" i="1" s="1"/>
  <c r="R90" i="1" s="1"/>
  <c r="E113" i="1" s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O70" i="1"/>
  <c r="O71" i="1"/>
  <c r="AE90" i="1" s="1"/>
  <c r="O90" i="1" s="1"/>
  <c r="E112" i="1" s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69" i="1"/>
  <c r="L75" i="1"/>
  <c r="AD75" i="1" s="1"/>
  <c r="L76" i="1"/>
  <c r="AD76" i="1" s="1"/>
  <c r="L77" i="1"/>
  <c r="AD77" i="1" s="1"/>
  <c r="L78" i="1"/>
  <c r="AD78" i="1" s="1"/>
  <c r="L79" i="1"/>
  <c r="AD79" i="1" s="1"/>
  <c r="L80" i="1"/>
  <c r="AD80" i="1" s="1"/>
  <c r="L81" i="1"/>
  <c r="AD81" i="1" s="1"/>
  <c r="L82" i="1"/>
  <c r="AD82" i="1" s="1"/>
  <c r="L83" i="1"/>
  <c r="AD83" i="1" s="1"/>
  <c r="L84" i="1"/>
  <c r="AD84" i="1" s="1"/>
  <c r="L85" i="1"/>
  <c r="AD85" i="1" s="1"/>
  <c r="L86" i="1"/>
  <c r="AD86" i="1" s="1"/>
  <c r="L87" i="1"/>
  <c r="AD87" i="1" s="1"/>
  <c r="L88" i="1"/>
  <c r="AD88" i="1" s="1"/>
  <c r="L89" i="1"/>
  <c r="AD89" i="1" s="1"/>
  <c r="I109" i="1" l="1"/>
  <c r="I110" i="1"/>
  <c r="L69" i="1"/>
  <c r="AD69" i="1" s="1"/>
  <c r="U69" i="1" s="1"/>
  <c r="L70" i="1"/>
  <c r="AD70" i="1" s="1"/>
  <c r="U70" i="1" s="1"/>
  <c r="K71" i="1"/>
  <c r="L71" i="1" s="1"/>
  <c r="AD71" i="1" s="1"/>
  <c r="U71" i="1" s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AD90" i="1" l="1"/>
  <c r="L90" i="1" s="1"/>
  <c r="E111" i="1" s="1"/>
  <c r="I115" i="1"/>
  <c r="U90" i="1"/>
  <c r="G110" i="1"/>
  <c r="H110" i="1"/>
  <c r="F110" i="1"/>
  <c r="G62" i="1"/>
  <c r="F109" i="1"/>
  <c r="E108" i="1"/>
  <c r="J110" i="1" l="1"/>
  <c r="G115" i="1"/>
  <c r="J109" i="1"/>
  <c r="F115" i="1"/>
  <c r="J108" i="1"/>
  <c r="G46" i="1"/>
  <c r="K90" i="1"/>
  <c r="J113" i="1"/>
  <c r="I62" i="1"/>
  <c r="F62" i="1"/>
  <c r="J111" i="1"/>
  <c r="H115" i="1" l="1"/>
  <c r="H102" i="1"/>
  <c r="E114" i="1" s="1"/>
  <c r="J114" i="1" s="1"/>
  <c r="E115" i="1" l="1"/>
  <c r="J112" i="1"/>
  <c r="J115" i="1" s="1"/>
</calcChain>
</file>

<file path=xl/sharedStrings.xml><?xml version="1.0" encoding="utf-8"?>
<sst xmlns="http://schemas.openxmlformats.org/spreadsheetml/2006/main" count="148" uniqueCount="113">
  <si>
    <t>NO</t>
  </si>
  <si>
    <t>IS</t>
  </si>
  <si>
    <t>LI</t>
  </si>
  <si>
    <t>RO</t>
  </si>
  <si>
    <t>Country</t>
  </si>
  <si>
    <t xml:space="preserve">Code </t>
  </si>
  <si>
    <t>Technical</t>
  </si>
  <si>
    <t>Administrative</t>
  </si>
  <si>
    <t>Romania</t>
  </si>
  <si>
    <t>Iceland</t>
  </si>
  <si>
    <t>Liechtenstein</t>
  </si>
  <si>
    <t>Norway</t>
  </si>
  <si>
    <t>Euro</t>
  </si>
  <si>
    <t>Expenditure</t>
  </si>
  <si>
    <t>Director/Project manager</t>
  </si>
  <si>
    <t>Researcher/Teacher/Trainer</t>
  </si>
  <si>
    <t xml:space="preserve">Country </t>
  </si>
  <si>
    <t>Yes</t>
  </si>
  <si>
    <t>No</t>
  </si>
  <si>
    <t>Institution role in project</t>
  </si>
  <si>
    <t>Project Title</t>
  </si>
  <si>
    <t>Town</t>
  </si>
  <si>
    <t>Distance band</t>
  </si>
  <si>
    <t>D1</t>
  </si>
  <si>
    <t>Institution Role</t>
  </si>
  <si>
    <t>Distance code</t>
  </si>
  <si>
    <t>100-499 km</t>
  </si>
  <si>
    <t>D2</t>
  </si>
  <si>
    <t>500-1999 km</t>
  </si>
  <si>
    <t>D3</t>
  </si>
  <si>
    <t>2000-2999 km</t>
  </si>
  <si>
    <t>D4</t>
  </si>
  <si>
    <t>3000-3999 km</t>
  </si>
  <si>
    <t>D5</t>
  </si>
  <si>
    <t>4000-7999 km</t>
  </si>
  <si>
    <t xml:space="preserve">Type of mobility       </t>
  </si>
  <si>
    <t>Type of Mobility</t>
  </si>
  <si>
    <t>Number of participants</t>
  </si>
  <si>
    <t>Manager</t>
  </si>
  <si>
    <t>Teacher/Trainer/Researcher</t>
  </si>
  <si>
    <t>Technician</t>
  </si>
  <si>
    <t>Administrative staff</t>
  </si>
  <si>
    <t>O1</t>
  </si>
  <si>
    <t>O2</t>
  </si>
  <si>
    <t>O3</t>
  </si>
  <si>
    <t xml:space="preserve">Destination country </t>
  </si>
  <si>
    <t>Country code</t>
  </si>
  <si>
    <t>Individual support (Euro)</t>
  </si>
  <si>
    <t xml:space="preserve">Travel (Euro)          </t>
  </si>
  <si>
    <t>E1</t>
  </si>
  <si>
    <t>E2</t>
  </si>
  <si>
    <t>E3</t>
  </si>
  <si>
    <t>Project Promoter</t>
  </si>
  <si>
    <t>Name of the institution                                    (including Project Promoter)</t>
  </si>
  <si>
    <t>Project duration (from 12-24 months)</t>
  </si>
  <si>
    <t>Host institution</t>
  </si>
  <si>
    <t xml:space="preserve">Romania </t>
  </si>
  <si>
    <t>Number of participants in mobility</t>
  </si>
  <si>
    <t xml:space="preserve">Structured course title </t>
  </si>
  <si>
    <t>Structured course period dd/mm/yyyy - dd/mm/yyyy</t>
  </si>
  <si>
    <t xml:space="preserve">Name of the host institution    
</t>
  </si>
  <si>
    <t>Job shadowing</t>
  </si>
  <si>
    <t>Structured course</t>
  </si>
  <si>
    <t>Study visit</t>
  </si>
  <si>
    <t>Seminar</t>
  </si>
  <si>
    <t>Total number of days</t>
  </si>
  <si>
    <t>Additional costs description</t>
  </si>
  <si>
    <t>1.Institutions involved in the project</t>
  </si>
  <si>
    <t>2. Costs for the organisational support</t>
  </si>
  <si>
    <t>Duration (number of days          without travel days)</t>
  </si>
  <si>
    <t>Number of activity days (excluding travel days)  of              structured course</t>
  </si>
  <si>
    <t>Number of activity days (excluding travel days)  of                     other (job shadowing, seminars, study visit)</t>
  </si>
  <si>
    <t>Number of travel days      (if applicable)</t>
  </si>
  <si>
    <t>Mixed (structured course+job shadowing/ study visit / seminar)</t>
  </si>
  <si>
    <t>4. Mobility costs for participants</t>
  </si>
  <si>
    <t>months</t>
  </si>
  <si>
    <t>5. Special needs support (real costs)</t>
  </si>
  <si>
    <t>6. Budget Summary</t>
  </si>
  <si>
    <t>3. Costs for the participation in structured courses -fees (if applicable)</t>
  </si>
  <si>
    <t xml:space="preserve">Name of the institution                             (course provider)                                   </t>
  </si>
  <si>
    <t>Name of the institution                                    (including the Project Promoter)</t>
  </si>
  <si>
    <t xml:space="preserve">Name of the Project Promoter   </t>
  </si>
  <si>
    <t>Organisational support (project promoter)</t>
  </si>
  <si>
    <t>Organisational support ( host institutions)</t>
  </si>
  <si>
    <t>Course fees</t>
  </si>
  <si>
    <t>Individual support</t>
  </si>
  <si>
    <t xml:space="preserve"> Travel costs</t>
  </si>
  <si>
    <t>Linguistic support</t>
  </si>
  <si>
    <t>Special needs</t>
  </si>
  <si>
    <t>Participant name and surname</t>
  </si>
  <si>
    <t>Gender</t>
  </si>
  <si>
    <t>M</t>
  </si>
  <si>
    <t>F</t>
  </si>
  <si>
    <t>Linguistic support?</t>
  </si>
  <si>
    <t>Accompanying person grant (only for special needs)</t>
  </si>
  <si>
    <t>Participant name and surname  (with special needs)</t>
  </si>
  <si>
    <t>Organisational support                                                 (Euro)</t>
  </si>
  <si>
    <t xml:space="preserve">Total grant </t>
  </si>
  <si>
    <t>Grant  (Euro)</t>
  </si>
  <si>
    <t>Total grant</t>
  </si>
  <si>
    <t xml:space="preserve">Total grant used                                             </t>
  </si>
  <si>
    <t>Grant approved by  PO</t>
  </si>
  <si>
    <t>Ineligible grant declared by PP</t>
  </si>
  <si>
    <t>Comments</t>
  </si>
  <si>
    <t>Project no.</t>
  </si>
  <si>
    <t>F-SEE-137/09.2019</t>
  </si>
  <si>
    <t xml:space="preserve">Organisational support adjusted (Euro)                   </t>
  </si>
  <si>
    <t>Total grant adjusted</t>
  </si>
  <si>
    <t>Individual support adjusted (Euro)</t>
  </si>
  <si>
    <t>Travel adjusted (Euro)</t>
  </si>
  <si>
    <t xml:space="preserve">Grant for linguistic support (Euro) </t>
  </si>
  <si>
    <t xml:space="preserve">Grant for linguistic support adjusted (Euro)  </t>
  </si>
  <si>
    <t xml:space="preserve">FINAL REPORT                                                                                                                                                                                                                    Declaration of expenditure                                                                                                                                                                                         Projects in the field of school education                                                                                                                                                             Call for proposals 2018 Round 1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</si>
</sst>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l_e_i_-;\-* #,##0\ _l_e_i_-;_-* &quot;-&quot;??\ _l_e_i_-;_-@_-"/>
  </numFmts>
  <fonts count="22" x14ac:knownFonts="1">
    <font>
      <sz val="10"/>
      <name val="Arial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  <charset val="238"/>
    </font>
    <font>
      <sz val="10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indexed="9"/>
      <name val="Georgia"/>
      <family val="1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5" fillId="0" borderId="0" xfId="0" applyFont="1" applyAlignment="1" applyProtection="1">
      <alignment horizontal="center" vertical="center"/>
    </xf>
    <xf numFmtId="0" fontId="10" fillId="5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  <xf numFmtId="0" fontId="3" fillId="0" borderId="10" xfId="0" applyFont="1" applyBorder="1"/>
    <xf numFmtId="0" fontId="3" fillId="0" borderId="0" xfId="0" applyFont="1" applyBorder="1"/>
    <xf numFmtId="0" fontId="10" fillId="5" borderId="1" xfId="0" applyFont="1" applyFill="1" applyBorder="1" applyAlignment="1">
      <alignment horizontal="left" wrapText="1"/>
    </xf>
    <xf numFmtId="0" fontId="0" fillId="0" borderId="8" xfId="0" applyBorder="1"/>
    <xf numFmtId="0" fontId="7" fillId="3" borderId="5" xfId="0" applyFont="1" applyFill="1" applyBorder="1"/>
    <xf numFmtId="0" fontId="0" fillId="0" borderId="17" xfId="0" applyBorder="1"/>
    <xf numFmtId="0" fontId="7" fillId="0" borderId="5" xfId="0" applyFont="1" applyBorder="1"/>
    <xf numFmtId="0" fontId="7" fillId="0" borderId="17" xfId="0" applyFon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" fillId="5" borderId="29" xfId="0" applyFont="1" applyFill="1" applyBorder="1" applyAlignment="1" applyProtection="1">
      <alignment horizontal="center" vertical="center" wrapText="1"/>
      <protection hidden="1"/>
    </xf>
    <xf numFmtId="0" fontId="2" fillId="5" borderId="27" xfId="0" applyFont="1" applyFill="1" applyBorder="1" applyAlignment="1" applyProtection="1">
      <alignment horizontal="center" vertical="center" wrapText="1"/>
      <protection hidden="1"/>
    </xf>
    <xf numFmtId="0" fontId="2" fillId="5" borderId="35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7" xfId="0" applyFont="1" applyFill="1" applyBorder="1"/>
    <xf numFmtId="0" fontId="0" fillId="0" borderId="17" xfId="0" applyFont="1" applyFill="1" applyBorder="1" applyAlignment="1">
      <alignment wrapText="1"/>
    </xf>
    <xf numFmtId="0" fontId="7" fillId="0" borderId="6" xfId="0" applyFont="1" applyFill="1" applyBorder="1"/>
    <xf numFmtId="0" fontId="7" fillId="0" borderId="18" xfId="0" applyFont="1" applyFill="1" applyBorder="1"/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0" fontId="2" fillId="5" borderId="38" xfId="0" applyFont="1" applyFill="1" applyBorder="1" applyAlignment="1" applyProtection="1">
      <alignment horizontal="center" vertical="center" wrapText="1"/>
      <protection hidden="1"/>
    </xf>
    <xf numFmtId="0" fontId="10" fillId="5" borderId="29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2" fillId="5" borderId="37" xfId="0" applyFont="1" applyFill="1" applyBorder="1" applyAlignment="1" applyProtection="1">
      <alignment horizontal="center" vertical="center" wrapText="1"/>
      <protection hidden="1"/>
    </xf>
    <xf numFmtId="0" fontId="2" fillId="5" borderId="15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1" applyNumberFormat="1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 wrapText="1"/>
      <protection hidden="1"/>
    </xf>
    <xf numFmtId="0" fontId="14" fillId="5" borderId="36" xfId="0" applyFont="1" applyFill="1" applyBorder="1" applyAlignment="1" applyProtection="1">
      <alignment horizontal="center" vertical="center" wrapText="1"/>
      <protection hidden="1"/>
    </xf>
    <xf numFmtId="0" fontId="15" fillId="2" borderId="36" xfId="0" applyFont="1" applyFill="1" applyBorder="1" applyAlignment="1" applyProtection="1">
      <alignment horizontal="center" vertical="center" wrapText="1"/>
      <protection hidden="1"/>
    </xf>
    <xf numFmtId="0" fontId="15" fillId="2" borderId="18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  <protection hidden="1"/>
    </xf>
    <xf numFmtId="0" fontId="13" fillId="7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5" fillId="2" borderId="39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 wrapText="1"/>
      <protection hidden="1"/>
    </xf>
    <xf numFmtId="0" fontId="2" fillId="5" borderId="24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5" borderId="41" xfId="0" applyFont="1" applyFill="1" applyBorder="1" applyAlignment="1" applyProtection="1">
      <alignment horizontal="center" vertical="center" wrapText="1"/>
      <protection hidden="1"/>
    </xf>
    <xf numFmtId="0" fontId="20" fillId="5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center" vertical="center" wrapText="1"/>
      <protection hidden="1"/>
    </xf>
    <xf numFmtId="0" fontId="1" fillId="9" borderId="25" xfId="0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4" fontId="7" fillId="6" borderId="1" xfId="0" applyNumberFormat="1" applyFont="1" applyFill="1" applyBorder="1" applyAlignment="1" applyProtection="1">
      <alignment horizontal="center" vertical="center"/>
      <protection locked="0"/>
    </xf>
    <xf numFmtId="0" fontId="7" fillId="6" borderId="42" xfId="0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 applyProtection="1">
      <alignment horizontal="center" vertical="center" wrapText="1"/>
    </xf>
    <xf numFmtId="0" fontId="9" fillId="7" borderId="15" xfId="0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0" fillId="7" borderId="16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left" vertical="center" wrapText="1"/>
      <protection locked="0"/>
    </xf>
    <xf numFmtId="0" fontId="3" fillId="8" borderId="23" xfId="0" applyFont="1" applyFill="1" applyBorder="1" applyAlignment="1" applyProtection="1">
      <alignment horizontal="left" vertical="center" wrapText="1"/>
      <protection locked="0"/>
    </xf>
    <xf numFmtId="0" fontId="3" fillId="8" borderId="30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  <protection hidden="1"/>
    </xf>
    <xf numFmtId="0" fontId="4" fillId="5" borderId="26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56030</xdr:colOff>
      <xdr:row>18</xdr:row>
      <xdr:rowOff>201706</xdr:rowOff>
    </xdr:from>
    <xdr:to>
      <xdr:col>15</xdr:col>
      <xdr:colOff>204107</xdr:colOff>
      <xdr:row>32</xdr:row>
      <xdr:rowOff>201706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9186423" y="4447135"/>
          <a:ext cx="7944970" cy="2979964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Note: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When calculate the project costs please take into account the rates mentioned in the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grant agreement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 order to fill in the buget make sure that this is consistent with the approved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activities mentioned in your application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For the establishment of the distance band applicable, please use the on-line distance calculator available at: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http://ec.europa.eu/programmes/erasmus-plus/resources/distance-calculator_en     </a:t>
          </a:r>
          <a:r>
            <a:rPr lang="en-US" sz="800" baseline="0">
              <a:latin typeface="+mn-lt"/>
              <a:ea typeface="+mn-ea"/>
              <a:cs typeface="+mn-cs"/>
            </a:rPr>
            <a:t>  </a:t>
          </a:r>
          <a:r>
            <a:rPr lang="en-US" sz="1000" baseline="0">
              <a:latin typeface="+mn-lt"/>
              <a:ea typeface="+mn-ea"/>
              <a:cs typeface="+mn-cs"/>
            </a:rPr>
            <a:t>                                                     	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To add a new row, please click on one cell from at least the second row from each table, and then click on "Add row" button.</a:t>
          </a:r>
        </a:p>
      </xdr:txBody>
    </xdr:sp>
    <xdr:clientData/>
  </xdr:twoCellAnchor>
  <xdr:twoCellAnchor editAs="oneCell">
    <xdr:from>
      <xdr:col>2</xdr:col>
      <xdr:colOff>2095661</xdr:colOff>
      <xdr:row>7</xdr:row>
      <xdr:rowOff>191863</xdr:rowOff>
    </xdr:from>
    <xdr:to>
      <xdr:col>8</xdr:col>
      <xdr:colOff>516165</xdr:colOff>
      <xdr:row>11</xdr:row>
      <xdr:rowOff>95251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735197" y="1375684"/>
          <a:ext cx="8858088" cy="828674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ctr" rtl="1">
            <a:defRPr sz="1000"/>
          </a:pPr>
          <a:endParaRPr lang="en-US" sz="1200" b="1" i="0" u="sng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Education, Scholarships, Apprenticeships and Youth Entrepreneurship</a:t>
          </a: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Programme in Romania</a:t>
          </a: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cs typeface="Arial"/>
            </a:rPr>
            <a:t>Financed by the EEA Grants 2014-2021</a:t>
          </a:r>
        </a:p>
      </xdr:txBody>
    </xdr:sp>
    <xdr:clientData/>
  </xdr:twoCellAnchor>
  <xdr:twoCellAnchor editAs="oneCell">
    <xdr:from>
      <xdr:col>2</xdr:col>
      <xdr:colOff>2081894</xdr:colOff>
      <xdr:row>1</xdr:row>
      <xdr:rowOff>9525</xdr:rowOff>
    </xdr:from>
    <xdr:to>
      <xdr:col>8</xdr:col>
      <xdr:colOff>514966</xdr:colOff>
      <xdr:row>7</xdr:row>
      <xdr:rowOff>176893</xdr:rowOff>
    </xdr:to>
    <xdr:pic>
      <xdr:nvPicPr>
        <xdr:cNvPr id="5124" name="Picture 12" descr="Lucru_RO_Header">
          <a:extLst>
            <a:ext uri="{FF2B5EF4-FFF2-40B4-BE49-F238E27FC236}">
              <a16:creationId xmlns:a16="http://schemas.microsoft.com/office/drawing/2014/main" id="{00000000-0008-0000-01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0" y="186418"/>
          <a:ext cx="8870656" cy="117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65</xdr:row>
          <xdr:rowOff>0</xdr:rowOff>
        </xdr:from>
        <xdr:to>
          <xdr:col>3</xdr:col>
          <xdr:colOff>0</xdr:colOff>
          <xdr:row>66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94</xdr:row>
          <xdr:rowOff>0</xdr:rowOff>
        </xdr:from>
        <xdr:to>
          <xdr:col>2</xdr:col>
          <xdr:colOff>2638425</xdr:colOff>
          <xdr:row>94</xdr:row>
          <xdr:rowOff>200025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33</xdr:row>
          <xdr:rowOff>171450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1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569" name="Button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1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48</xdr:row>
          <xdr:rowOff>0</xdr:rowOff>
        </xdr:from>
        <xdr:to>
          <xdr:col>3</xdr:col>
          <xdr:colOff>0</xdr:colOff>
          <xdr:row>48</xdr:row>
          <xdr:rowOff>171450</xdr:rowOff>
        </xdr:to>
        <xdr:sp macro="" textlink="">
          <xdr:nvSpPr>
            <xdr:cNvPr id="1571" name="Button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1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u\Desktop\Annex_App_form_MOB_SEE_final_2017_FINALLL_21.1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41DA-F6C8-4058-BDCC-A9BFE5074204}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FJ115"/>
  <sheetViews>
    <sheetView tabSelected="1" topLeftCell="C92" zoomScale="70" zoomScaleNormal="70" workbookViewId="0">
      <selection activeCell="T70" sqref="T70"/>
    </sheetView>
  </sheetViews>
  <sheetFormatPr defaultRowHeight="12.75" x14ac:dyDescent="0.2"/>
  <cols>
    <col min="1" max="1" width="2.5703125" style="62" hidden="1" customWidth="1"/>
    <col min="2" max="2" width="5" style="62" hidden="1" customWidth="1"/>
    <col min="3" max="3" width="37.5703125" style="62" customWidth="1"/>
    <col min="4" max="4" width="25.7109375" style="62" customWidth="1"/>
    <col min="5" max="5" width="33.42578125" style="62" customWidth="1"/>
    <col min="6" max="6" width="21.42578125" style="62" customWidth="1"/>
    <col min="7" max="7" width="18.7109375" style="62" customWidth="1"/>
    <col min="8" max="8" width="19.85546875" style="62" customWidth="1"/>
    <col min="9" max="9" width="14.42578125" style="62" customWidth="1"/>
    <col min="10" max="10" width="15.7109375" style="62" customWidth="1"/>
    <col min="11" max="11" width="16" style="62" customWidth="1"/>
    <col min="12" max="12" width="13.42578125" style="62" customWidth="1"/>
    <col min="13" max="13" width="13.28515625" style="125" customWidth="1"/>
    <col min="14" max="14" width="13.42578125" style="59" customWidth="1"/>
    <col min="15" max="15" width="10.85546875" style="59" customWidth="1"/>
    <col min="16" max="16" width="12" style="124" customWidth="1"/>
    <col min="17" max="17" width="10.42578125" style="59" customWidth="1"/>
    <col min="18" max="18" width="9.7109375" style="59" customWidth="1"/>
    <col min="19" max="19" width="9.7109375" style="124" customWidth="1"/>
    <col min="20" max="20" width="11.28515625" style="59" customWidth="1"/>
    <col min="21" max="21" width="13.85546875" style="59" customWidth="1"/>
    <col min="22" max="22" width="15.28515625" style="59" hidden="1" customWidth="1"/>
    <col min="23" max="23" width="14.7109375" style="59" hidden="1" customWidth="1"/>
    <col min="24" max="24" width="27.7109375" style="59" hidden="1" customWidth="1"/>
    <col min="26" max="28" width="9.140625" style="59" customWidth="1"/>
    <col min="29" max="34" width="9.140625" style="94" customWidth="1"/>
    <col min="35" max="139" width="9.140625" style="59" customWidth="1"/>
    <col min="140" max="140" width="11.140625" style="60" customWidth="1"/>
    <col min="141" max="141" width="0.140625" style="61" customWidth="1"/>
    <col min="142" max="142" width="9.140625" style="61" customWidth="1"/>
    <col min="143" max="143" width="12" style="61" customWidth="1"/>
    <col min="144" max="144" width="24" style="61" customWidth="1"/>
    <col min="145" max="145" width="11.7109375" style="61" customWidth="1"/>
    <col min="146" max="146" width="17.5703125" style="61" customWidth="1"/>
    <col min="147" max="153" width="9.140625" style="61" customWidth="1"/>
    <col min="154" max="154" width="9.140625" style="61"/>
    <col min="155" max="16384" width="9.140625" style="62"/>
  </cols>
  <sheetData>
    <row r="1" spans="3:166" ht="13.5" thickBot="1" x14ac:dyDescent="0.25"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Y1" s="61"/>
    </row>
    <row r="2" spans="3:166" ht="14.25" customHeight="1" thickBot="1" x14ac:dyDescent="0.25">
      <c r="K2" s="67" t="s">
        <v>105</v>
      </c>
      <c r="L2" s="68"/>
      <c r="M2" s="124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K2" s="69" t="s">
        <v>14</v>
      </c>
      <c r="EL2" s="60" t="s">
        <v>5</v>
      </c>
      <c r="EM2" s="69" t="s">
        <v>17</v>
      </c>
      <c r="EN2" s="60"/>
      <c r="EO2" s="70" t="s">
        <v>91</v>
      </c>
      <c r="EP2" s="60"/>
      <c r="EQ2" s="60"/>
      <c r="ER2" s="60"/>
      <c r="ES2" s="69"/>
      <c r="ET2" s="71"/>
      <c r="EU2" s="71"/>
      <c r="EV2" s="71"/>
      <c r="EW2" s="69"/>
      <c r="EY2" s="61"/>
    </row>
    <row r="3" spans="3:166" ht="14.25" customHeight="1" x14ac:dyDescent="0.2"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K3" s="69" t="s">
        <v>15</v>
      </c>
      <c r="EL3" s="60"/>
      <c r="EM3" s="69" t="s">
        <v>18</v>
      </c>
      <c r="EN3" s="60"/>
      <c r="EO3" s="70" t="s">
        <v>92</v>
      </c>
      <c r="EP3" s="60"/>
      <c r="EQ3" s="60"/>
      <c r="ER3" s="60"/>
      <c r="ES3" s="69"/>
      <c r="ET3" s="69" t="s">
        <v>26</v>
      </c>
      <c r="EU3" s="69" t="s">
        <v>23</v>
      </c>
      <c r="EV3" s="69">
        <v>180</v>
      </c>
      <c r="EW3" s="69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</row>
    <row r="4" spans="3:166" x14ac:dyDescent="0.2"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K4" s="69" t="s">
        <v>6</v>
      </c>
      <c r="EL4" s="60"/>
      <c r="EM4" s="60"/>
      <c r="EN4" s="60"/>
      <c r="EO4" s="60"/>
      <c r="EP4" s="60"/>
      <c r="EQ4" s="60"/>
      <c r="ER4" s="60"/>
      <c r="ES4" s="69"/>
      <c r="ET4" s="69" t="s">
        <v>28</v>
      </c>
      <c r="EU4" s="69" t="s">
        <v>27</v>
      </c>
      <c r="EV4" s="69">
        <v>275</v>
      </c>
      <c r="EW4" s="69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</row>
    <row r="5" spans="3:166" x14ac:dyDescent="0.2"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K5" s="69" t="s">
        <v>7</v>
      </c>
      <c r="EL5" s="60"/>
      <c r="EM5" s="60"/>
      <c r="EN5" s="60"/>
      <c r="EO5" s="60"/>
      <c r="EP5" s="60"/>
      <c r="EQ5" s="60"/>
      <c r="ER5" s="60"/>
      <c r="ES5" s="69"/>
      <c r="ET5" s="69" t="s">
        <v>30</v>
      </c>
      <c r="EU5" s="69" t="s">
        <v>29</v>
      </c>
      <c r="EV5" s="69">
        <v>360</v>
      </c>
      <c r="EW5" s="69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3:166" x14ac:dyDescent="0.2"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K6" s="60"/>
      <c r="EL6" s="60"/>
      <c r="EM6" s="60"/>
      <c r="EN6" s="60"/>
      <c r="EO6" s="60"/>
      <c r="EP6" s="60"/>
      <c r="EQ6" s="69" t="s">
        <v>24</v>
      </c>
      <c r="ER6" s="60"/>
      <c r="ES6" s="69"/>
      <c r="ET6" s="69" t="s">
        <v>32</v>
      </c>
      <c r="EU6" s="69" t="s">
        <v>31</v>
      </c>
      <c r="EV6" s="69">
        <v>530</v>
      </c>
      <c r="EW6" s="69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</row>
    <row r="7" spans="3:166" x14ac:dyDescent="0.2"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94"/>
      <c r="EJ7" s="94"/>
      <c r="EK7" s="94" t="s">
        <v>4</v>
      </c>
      <c r="EL7" s="94"/>
      <c r="EM7" s="94"/>
      <c r="EN7" s="94"/>
      <c r="EO7" s="94"/>
      <c r="EP7" s="94"/>
      <c r="EQ7" s="71" t="s">
        <v>52</v>
      </c>
      <c r="ER7" s="94"/>
      <c r="ES7" s="71"/>
      <c r="ET7" s="71" t="s">
        <v>34</v>
      </c>
      <c r="EU7" s="71" t="s">
        <v>33</v>
      </c>
      <c r="EV7" s="71">
        <v>820</v>
      </c>
      <c r="EW7" s="69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</row>
    <row r="8" spans="3:166" ht="18" customHeight="1" x14ac:dyDescent="0.2"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94"/>
      <c r="EJ8" s="94"/>
      <c r="EK8" s="94"/>
      <c r="EL8" s="94"/>
      <c r="EM8" s="94"/>
      <c r="EN8" s="94"/>
      <c r="EO8" s="94"/>
      <c r="EP8" s="94"/>
      <c r="EQ8" s="71" t="s">
        <v>55</v>
      </c>
      <c r="ER8" s="94"/>
      <c r="ES8" s="71"/>
      <c r="ET8" s="71"/>
      <c r="EU8" s="71"/>
      <c r="EV8" s="71"/>
      <c r="EW8" s="69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</row>
    <row r="9" spans="3:166" ht="18" customHeight="1" x14ac:dyDescent="0.2"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94"/>
      <c r="EJ9" s="94"/>
      <c r="EK9" s="94"/>
      <c r="EL9" s="94"/>
      <c r="EM9" s="94" t="s">
        <v>38</v>
      </c>
      <c r="EN9" s="94" t="s">
        <v>39</v>
      </c>
      <c r="EO9" s="94" t="s">
        <v>40</v>
      </c>
      <c r="EP9" s="94" t="s">
        <v>41</v>
      </c>
      <c r="EQ9" s="94"/>
      <c r="ER9" s="94"/>
      <c r="ES9" s="94"/>
      <c r="ET9" s="94"/>
      <c r="EU9" s="94"/>
      <c r="EV9" s="94"/>
      <c r="EW9" s="60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</row>
    <row r="10" spans="3:166" ht="18" customHeight="1" x14ac:dyDescent="0.2"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94"/>
      <c r="EJ10" s="71" t="s">
        <v>56</v>
      </c>
      <c r="EK10" s="95"/>
      <c r="EL10" s="96" t="s">
        <v>3</v>
      </c>
      <c r="EM10" s="94">
        <v>294</v>
      </c>
      <c r="EN10" s="94">
        <v>241</v>
      </c>
      <c r="EO10" s="94">
        <v>190</v>
      </c>
      <c r="EP10" s="94">
        <v>157</v>
      </c>
      <c r="EQ10" s="71" t="s">
        <v>42</v>
      </c>
      <c r="ER10" s="94" t="s">
        <v>49</v>
      </c>
      <c r="ES10" s="94"/>
      <c r="ET10" s="94"/>
      <c r="EU10" s="94"/>
      <c r="EV10" s="94"/>
      <c r="EW10" s="60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</row>
    <row r="11" spans="3:166" ht="18" customHeight="1" x14ac:dyDescent="0.2"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94"/>
      <c r="EJ11" s="94"/>
      <c r="EK11" s="71" t="s">
        <v>10</v>
      </c>
      <c r="EL11" s="71" t="s">
        <v>2</v>
      </c>
      <c r="EM11" s="94">
        <v>294</v>
      </c>
      <c r="EN11" s="94">
        <v>241</v>
      </c>
      <c r="EO11" s="94">
        <v>190</v>
      </c>
      <c r="EP11" s="94">
        <v>157</v>
      </c>
      <c r="EQ11" s="71"/>
      <c r="ER11" s="94"/>
      <c r="ES11" s="94"/>
      <c r="ET11" s="94"/>
      <c r="EU11" s="94"/>
      <c r="EV11" s="94"/>
      <c r="EW11" s="60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</row>
    <row r="12" spans="3:166" ht="18" customHeight="1" x14ac:dyDescent="0.2"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94"/>
      <c r="EJ12" s="94"/>
      <c r="EK12" s="71" t="s">
        <v>11</v>
      </c>
      <c r="EL12" s="71" t="s">
        <v>0</v>
      </c>
      <c r="EM12" s="94">
        <v>294</v>
      </c>
      <c r="EN12" s="94">
        <v>241</v>
      </c>
      <c r="EO12" s="94">
        <v>190</v>
      </c>
      <c r="EP12" s="94">
        <v>157</v>
      </c>
      <c r="EQ12" s="71" t="s">
        <v>43</v>
      </c>
      <c r="ER12" s="94" t="s">
        <v>50</v>
      </c>
      <c r="ES12" s="94"/>
      <c r="ET12" s="94"/>
      <c r="EU12" s="94"/>
      <c r="EV12" s="94"/>
      <c r="EW12" s="60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</row>
    <row r="13" spans="3:166" ht="18" customHeight="1" thickBot="1" x14ac:dyDescent="0.25">
      <c r="D13" s="1"/>
      <c r="E13" s="1"/>
      <c r="F13" s="1"/>
      <c r="G13" s="1"/>
      <c r="H13" s="1"/>
      <c r="I13" s="1"/>
      <c r="J13" s="65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94"/>
      <c r="EJ13" s="94"/>
      <c r="EK13" s="71" t="s">
        <v>9</v>
      </c>
      <c r="EL13" s="71" t="s">
        <v>1</v>
      </c>
      <c r="EM13" s="94">
        <v>280</v>
      </c>
      <c r="EN13" s="94">
        <v>214</v>
      </c>
      <c r="EO13" s="94">
        <v>162</v>
      </c>
      <c r="EP13" s="94">
        <v>131</v>
      </c>
      <c r="EQ13" s="71" t="s">
        <v>44</v>
      </c>
      <c r="ER13" s="94" t="s">
        <v>51</v>
      </c>
      <c r="ES13" s="94"/>
      <c r="ET13" s="94"/>
      <c r="EU13" s="94"/>
      <c r="EV13" s="94"/>
      <c r="EW13" s="60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</row>
    <row r="14" spans="3:166" ht="42" customHeight="1" thickBot="1" x14ac:dyDescent="0.25">
      <c r="C14" s="66" t="s">
        <v>104</v>
      </c>
      <c r="D14" s="157"/>
      <c r="E14" s="158"/>
      <c r="F14" s="158"/>
      <c r="G14" s="159"/>
      <c r="H14" s="134" t="s">
        <v>112</v>
      </c>
      <c r="I14" s="135"/>
      <c r="J14" s="135"/>
      <c r="K14" s="135"/>
      <c r="L14" s="135"/>
      <c r="M14" s="135"/>
      <c r="N14" s="136"/>
      <c r="O14" s="137"/>
      <c r="P14" s="137"/>
      <c r="Q14" s="138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K14" s="69"/>
      <c r="EL14" s="69"/>
      <c r="EM14" s="60"/>
      <c r="EN14" s="60"/>
      <c r="EO14" s="60"/>
      <c r="EP14" s="60"/>
      <c r="EQ14" s="69"/>
      <c r="ER14" s="60"/>
      <c r="ES14" s="60"/>
      <c r="ET14" s="60"/>
      <c r="EU14" s="60"/>
      <c r="EV14" s="60"/>
      <c r="EW14" s="60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</row>
    <row r="15" spans="3:166" ht="42" customHeight="1" thickBot="1" x14ac:dyDescent="0.25">
      <c r="C15" s="66" t="s">
        <v>20</v>
      </c>
      <c r="D15" s="157"/>
      <c r="E15" s="158"/>
      <c r="F15" s="158"/>
      <c r="G15" s="159"/>
      <c r="H15" s="139"/>
      <c r="I15" s="140"/>
      <c r="J15" s="140"/>
      <c r="K15" s="140"/>
      <c r="L15" s="140"/>
      <c r="M15" s="140"/>
      <c r="N15" s="141"/>
      <c r="O15" s="142"/>
      <c r="P15" s="142"/>
      <c r="Q15" s="143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K15" s="69"/>
      <c r="EL15" s="69"/>
      <c r="EM15" s="60"/>
      <c r="EN15" s="60"/>
      <c r="EO15" s="60"/>
      <c r="EP15" s="60"/>
      <c r="EQ15" s="69"/>
      <c r="ER15" s="60"/>
      <c r="ES15" s="60"/>
      <c r="ET15" s="60"/>
      <c r="EU15" s="60"/>
      <c r="EV15" s="60"/>
      <c r="EW15" s="60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</row>
    <row r="16" spans="3:166" ht="38.25" customHeight="1" thickBot="1" x14ac:dyDescent="0.25">
      <c r="C16" s="66" t="s">
        <v>54</v>
      </c>
      <c r="D16" s="99"/>
      <c r="E16" s="100" t="s">
        <v>75</v>
      </c>
      <c r="F16" s="72"/>
      <c r="G16" s="72"/>
      <c r="H16" s="144"/>
      <c r="I16" s="145"/>
      <c r="J16" s="145"/>
      <c r="K16" s="145"/>
      <c r="L16" s="145"/>
      <c r="M16" s="145"/>
      <c r="N16" s="146"/>
      <c r="O16" s="147"/>
      <c r="P16" s="147"/>
      <c r="Q16" s="148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K16" s="69"/>
      <c r="EL16" s="69"/>
      <c r="EM16" s="60"/>
      <c r="EN16" s="60"/>
      <c r="EO16" s="60"/>
      <c r="EP16" s="60"/>
      <c r="EQ16" s="69"/>
      <c r="ER16" s="60"/>
      <c r="ES16" s="60"/>
      <c r="ET16" s="60"/>
      <c r="EU16" s="60"/>
      <c r="EV16" s="60"/>
      <c r="EW16" s="60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</row>
    <row r="17" spans="3:166" ht="16.5" customHeight="1" x14ac:dyDescent="0.2"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K17" s="69"/>
      <c r="EL17" s="69"/>
      <c r="EM17" s="60"/>
      <c r="EN17" s="60"/>
      <c r="EO17" s="60"/>
      <c r="EP17" s="60"/>
      <c r="EQ17" s="69"/>
      <c r="ER17" s="60"/>
      <c r="ES17" s="60"/>
      <c r="ET17" s="60"/>
      <c r="EU17" s="60"/>
      <c r="EV17" s="60"/>
      <c r="EW17" s="60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</row>
    <row r="18" spans="3:166" ht="35.25" customHeight="1" x14ac:dyDescent="0.2">
      <c r="C18" s="161" t="s">
        <v>67</v>
      </c>
      <c r="D18" s="163"/>
      <c r="E18" s="163"/>
      <c r="F18" s="163"/>
      <c r="G18" s="72"/>
      <c r="H18" s="72"/>
      <c r="I18" s="72"/>
      <c r="J18" s="72"/>
      <c r="K18" s="72"/>
      <c r="L18" s="72"/>
      <c r="M18" s="72"/>
      <c r="N18" s="72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K18" s="69"/>
      <c r="EL18" s="69"/>
      <c r="EM18" s="60"/>
      <c r="EN18" s="60"/>
      <c r="EO18" s="60"/>
      <c r="EP18" s="60"/>
      <c r="EQ18" s="69"/>
      <c r="ER18" s="60"/>
      <c r="ES18" s="60"/>
      <c r="ET18" s="60"/>
      <c r="EU18" s="60"/>
      <c r="EV18" s="60"/>
      <c r="EW18" s="60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</row>
    <row r="19" spans="3:166" ht="16.5" customHeight="1" thickBot="1" x14ac:dyDescent="0.25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K19" s="69"/>
      <c r="EL19" s="69"/>
      <c r="EM19" s="60"/>
      <c r="EN19" s="60"/>
      <c r="EO19" s="60"/>
      <c r="EP19" s="60"/>
      <c r="EQ19" s="69"/>
      <c r="ER19" s="60"/>
      <c r="ES19" s="60"/>
      <c r="ET19" s="60"/>
      <c r="EU19" s="60"/>
      <c r="EV19" s="60"/>
      <c r="EW19" s="60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</row>
    <row r="20" spans="3:166" ht="34.5" customHeight="1" thickBot="1" x14ac:dyDescent="0.25">
      <c r="C20" s="20" t="s">
        <v>53</v>
      </c>
      <c r="D20" s="21" t="s">
        <v>19</v>
      </c>
      <c r="E20" s="21" t="s">
        <v>4</v>
      </c>
      <c r="F20" s="21" t="s">
        <v>21</v>
      </c>
      <c r="G20" s="72"/>
      <c r="H20" s="72"/>
      <c r="I20" s="72"/>
      <c r="J20" s="72"/>
      <c r="K20" s="72"/>
      <c r="L20" s="72"/>
      <c r="M20" s="72"/>
      <c r="N20" s="72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K20" s="69"/>
      <c r="EL20" s="69"/>
      <c r="EM20" s="60"/>
      <c r="EN20" s="60"/>
      <c r="EO20" s="60"/>
      <c r="EP20" s="60"/>
      <c r="EQ20" s="69"/>
      <c r="ER20" s="60"/>
      <c r="ES20" s="60"/>
      <c r="ET20" s="60"/>
      <c r="EU20" s="60"/>
      <c r="EV20" s="60"/>
      <c r="EW20" s="60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</row>
    <row r="21" spans="3:166" ht="16.5" customHeight="1" thickBot="1" x14ac:dyDescent="0.25">
      <c r="C21" s="73"/>
      <c r="D21" s="120" t="s">
        <v>52</v>
      </c>
      <c r="E21" s="74"/>
      <c r="F21" s="97"/>
      <c r="G21" s="72"/>
      <c r="H21" s="72"/>
      <c r="I21" s="72"/>
      <c r="J21" s="72"/>
      <c r="K21" s="72"/>
      <c r="L21" s="72"/>
      <c r="M21" s="72"/>
      <c r="N21" s="72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K21" s="69"/>
      <c r="EL21" s="69"/>
      <c r="EM21" s="60"/>
      <c r="EN21" s="60"/>
      <c r="EO21" s="60"/>
      <c r="EP21" s="60"/>
      <c r="EQ21" s="69"/>
      <c r="ER21" s="60"/>
      <c r="ES21" s="60"/>
      <c r="ET21" s="60"/>
      <c r="EU21" s="60"/>
      <c r="EV21" s="60"/>
      <c r="EW21" s="60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</row>
    <row r="22" spans="3:166" ht="16.5" customHeight="1" x14ac:dyDescent="0.2">
      <c r="C22" s="75"/>
      <c r="D22" s="76"/>
      <c r="E22" s="91"/>
      <c r="F22" s="91"/>
      <c r="G22" s="72"/>
      <c r="H22" s="72"/>
      <c r="I22" s="72"/>
      <c r="J22" s="72"/>
      <c r="K22" s="72"/>
      <c r="L22" s="72"/>
      <c r="M22" s="72"/>
      <c r="N22" s="72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K22" s="69"/>
      <c r="EL22" s="69"/>
      <c r="EM22" s="60"/>
      <c r="EN22" s="60"/>
      <c r="EO22" s="60"/>
      <c r="EP22" s="60"/>
      <c r="EQ22" s="69"/>
      <c r="ER22" s="60"/>
      <c r="ES22" s="60"/>
      <c r="ET22" s="60"/>
      <c r="EU22" s="60"/>
      <c r="EV22" s="60"/>
      <c r="EW22" s="60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</row>
    <row r="23" spans="3:166" ht="16.5" customHeight="1" x14ac:dyDescent="0.2">
      <c r="C23" s="75"/>
      <c r="D23" s="76"/>
      <c r="E23" s="77"/>
      <c r="F23" s="91"/>
      <c r="G23" s="72"/>
      <c r="H23" s="72"/>
      <c r="I23" s="72"/>
      <c r="J23" s="72"/>
      <c r="K23" s="72"/>
      <c r="L23" s="72"/>
      <c r="M23" s="72"/>
      <c r="N23" s="72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K23" s="69"/>
      <c r="EL23" s="69"/>
      <c r="EM23" s="60"/>
      <c r="EN23" s="60"/>
      <c r="EO23" s="60"/>
      <c r="EP23" s="60"/>
      <c r="EQ23" s="69"/>
      <c r="ER23" s="60"/>
      <c r="ES23" s="60"/>
      <c r="ET23" s="60"/>
      <c r="EU23" s="60"/>
      <c r="EV23" s="60"/>
      <c r="EW23" s="60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</row>
    <row r="24" spans="3:166" ht="16.5" customHeight="1" x14ac:dyDescent="0.2">
      <c r="C24" s="75"/>
      <c r="D24" s="76"/>
      <c r="E24" s="77"/>
      <c r="F24" s="77"/>
      <c r="G24" s="72"/>
      <c r="H24" s="72"/>
      <c r="I24" s="72"/>
      <c r="J24" s="72"/>
      <c r="K24" s="72"/>
      <c r="L24" s="72"/>
      <c r="M24" s="72"/>
      <c r="N24" s="72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K24" s="69"/>
      <c r="EL24" s="69"/>
      <c r="EM24" s="60"/>
      <c r="EN24" s="60"/>
      <c r="EO24" s="60"/>
      <c r="EP24" s="60"/>
      <c r="EQ24" s="69"/>
      <c r="ER24" s="60"/>
      <c r="ES24" s="60"/>
      <c r="ET24" s="60"/>
      <c r="EU24" s="60"/>
      <c r="EV24" s="60"/>
      <c r="EW24" s="60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</row>
    <row r="25" spans="3:166" ht="16.5" customHeight="1" x14ac:dyDescent="0.2">
      <c r="C25" s="46"/>
      <c r="D25" s="76"/>
      <c r="E25" s="77"/>
      <c r="F25" s="77"/>
      <c r="G25" s="72"/>
      <c r="H25" s="72"/>
      <c r="I25" s="72"/>
      <c r="J25" s="72"/>
      <c r="K25" s="72"/>
      <c r="L25" s="72"/>
      <c r="M25" s="72"/>
      <c r="N25" s="72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K25" s="69"/>
      <c r="EL25" s="69"/>
      <c r="EM25" s="60"/>
      <c r="EN25" s="60"/>
      <c r="EO25" s="60"/>
      <c r="EP25" s="60"/>
      <c r="EQ25" s="69"/>
      <c r="ER25" s="60"/>
      <c r="ES25" s="60"/>
      <c r="ET25" s="60"/>
      <c r="EU25" s="60"/>
      <c r="EV25" s="60"/>
      <c r="EW25" s="60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</row>
    <row r="26" spans="3:166" ht="16.5" customHeight="1" x14ac:dyDescent="0.2">
      <c r="C26" s="46"/>
      <c r="D26" s="76"/>
      <c r="E26" s="77"/>
      <c r="F26" s="77"/>
      <c r="G26" s="72"/>
      <c r="H26" s="72"/>
      <c r="I26" s="72"/>
      <c r="J26" s="72"/>
      <c r="K26" s="72"/>
      <c r="L26" s="72"/>
      <c r="M26" s="72"/>
      <c r="N26" s="72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K26" s="69"/>
      <c r="EL26" s="69"/>
      <c r="EM26" s="60"/>
      <c r="EN26" s="60"/>
      <c r="EO26" s="60"/>
      <c r="EP26" s="60"/>
      <c r="EQ26" s="69"/>
      <c r="ER26" s="60"/>
      <c r="ES26" s="60"/>
      <c r="ET26" s="60"/>
      <c r="EU26" s="60"/>
      <c r="EV26" s="60"/>
      <c r="EW26" s="60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3:166" ht="18" x14ac:dyDescent="0.2">
      <c r="C27" s="46"/>
      <c r="D27" s="76"/>
      <c r="E27" s="77"/>
      <c r="F27" s="77"/>
      <c r="G27" s="72"/>
      <c r="H27" s="72"/>
      <c r="I27" s="72"/>
      <c r="J27" s="72"/>
      <c r="K27" s="72"/>
      <c r="L27" s="72"/>
      <c r="M27" s="72"/>
      <c r="N27" s="72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K27" s="69"/>
      <c r="EL27" s="69"/>
      <c r="EM27" s="60"/>
      <c r="EN27" s="60"/>
      <c r="EO27" s="60"/>
      <c r="EP27" s="60"/>
      <c r="EQ27" s="69"/>
      <c r="ER27" s="60"/>
      <c r="ES27" s="60"/>
      <c r="ET27" s="60"/>
      <c r="EU27" s="60"/>
      <c r="EV27" s="60"/>
      <c r="EW27" s="60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3:166" ht="18" x14ac:dyDescent="0.2">
      <c r="C28" s="46"/>
      <c r="D28" s="76"/>
      <c r="E28" s="77"/>
      <c r="F28" s="77"/>
      <c r="G28" s="72"/>
      <c r="L28" s="72"/>
      <c r="M28" s="72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K28" s="69"/>
      <c r="EL28" s="69"/>
      <c r="EM28" s="60"/>
      <c r="EN28" s="60"/>
      <c r="EO28" s="60"/>
      <c r="EP28" s="60"/>
      <c r="EQ28" s="69"/>
      <c r="ER28" s="60"/>
      <c r="ES28" s="60"/>
      <c r="ET28" s="60"/>
      <c r="EU28" s="60"/>
      <c r="EV28" s="60"/>
      <c r="EW28" s="60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3:166" x14ac:dyDescent="0.2">
      <c r="C29" s="46"/>
      <c r="D29" s="76"/>
      <c r="E29" s="77"/>
      <c r="F29" s="77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K29" s="69"/>
      <c r="EL29" s="69"/>
      <c r="EM29" s="60"/>
      <c r="EN29" s="60"/>
      <c r="EO29" s="60"/>
      <c r="EP29" s="60"/>
      <c r="EQ29" s="69"/>
      <c r="ER29" s="60"/>
      <c r="ES29" s="60"/>
      <c r="ET29" s="60"/>
      <c r="EU29" s="60"/>
      <c r="EV29" s="60"/>
      <c r="EW29" s="60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3:166" x14ac:dyDescent="0.2">
      <c r="C30" s="46"/>
      <c r="D30" s="76"/>
      <c r="E30" s="77"/>
      <c r="F30" s="77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K30" s="69"/>
      <c r="EL30" s="69"/>
      <c r="EM30" s="60"/>
      <c r="EN30" s="60"/>
      <c r="EO30" s="60"/>
      <c r="EP30" s="60"/>
      <c r="EQ30" s="69"/>
      <c r="ER30" s="60"/>
      <c r="ES30" s="60"/>
      <c r="ET30" s="60"/>
      <c r="EU30" s="60"/>
      <c r="EV30" s="60"/>
      <c r="EW30" s="60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spans="3:166" x14ac:dyDescent="0.2">
      <c r="C31" s="46"/>
      <c r="D31" s="76"/>
      <c r="E31" s="77"/>
      <c r="F31" s="77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K31" s="69"/>
      <c r="EL31" s="69"/>
      <c r="EM31" s="60"/>
      <c r="EN31" s="60"/>
      <c r="EO31" s="60"/>
      <c r="EP31" s="60"/>
      <c r="EQ31" s="69"/>
      <c r="ER31" s="60"/>
      <c r="ES31" s="60"/>
      <c r="ET31" s="60"/>
      <c r="EU31" s="60"/>
      <c r="EV31" s="60"/>
      <c r="EW31" s="60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</row>
    <row r="32" spans="3:166" x14ac:dyDescent="0.2">
      <c r="C32" s="78"/>
      <c r="D32" s="60"/>
      <c r="E32" s="60"/>
      <c r="F32" s="59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K32" s="69"/>
      <c r="EL32" s="69"/>
      <c r="EM32" s="60"/>
      <c r="EN32" s="60"/>
      <c r="EO32" s="60"/>
      <c r="EP32" s="60"/>
      <c r="EQ32" s="69"/>
      <c r="ER32" s="60"/>
      <c r="ES32" s="60"/>
      <c r="ET32" s="60"/>
      <c r="EU32" s="60"/>
      <c r="EV32" s="60"/>
      <c r="EW32" s="60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</row>
    <row r="33" spans="3:166" ht="27.75" customHeight="1" x14ac:dyDescent="0.2">
      <c r="C33" s="161" t="s">
        <v>68</v>
      </c>
      <c r="D33" s="162"/>
      <c r="E33" s="162"/>
      <c r="F33" s="162"/>
      <c r="G33" s="162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K33" s="69"/>
      <c r="EL33" s="69"/>
      <c r="EM33" s="60"/>
      <c r="EN33" s="60"/>
      <c r="EO33" s="60"/>
      <c r="EP33" s="60"/>
      <c r="EQ33" s="69"/>
      <c r="ER33" s="60"/>
      <c r="ES33" s="60"/>
      <c r="ET33" s="60"/>
      <c r="EU33" s="60"/>
      <c r="EV33" s="60"/>
      <c r="EW33" s="60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</row>
    <row r="34" spans="3:166" x14ac:dyDescent="0.2"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K34" s="69"/>
      <c r="EL34" s="69"/>
      <c r="EM34" s="60"/>
      <c r="EN34" s="60"/>
      <c r="EO34" s="60"/>
      <c r="EP34" s="60"/>
      <c r="EQ34" s="69"/>
      <c r="ER34" s="60"/>
      <c r="ES34" s="60"/>
      <c r="ET34" s="60"/>
      <c r="EU34" s="60"/>
      <c r="EV34" s="60"/>
      <c r="EW34" s="60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</row>
    <row r="35" spans="3:166" ht="83.25" customHeight="1" x14ac:dyDescent="0.2">
      <c r="C35" s="115" t="s">
        <v>80</v>
      </c>
      <c r="D35" s="115" t="s">
        <v>19</v>
      </c>
      <c r="E35" s="115" t="s">
        <v>57</v>
      </c>
      <c r="F35" s="115" t="s">
        <v>106</v>
      </c>
      <c r="G35" s="115" t="s">
        <v>96</v>
      </c>
      <c r="H35" s="113"/>
      <c r="V35" s="93" t="s">
        <v>101</v>
      </c>
      <c r="W35" s="93" t="s">
        <v>102</v>
      </c>
      <c r="X35" s="93" t="s">
        <v>103</v>
      </c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K35" s="69"/>
      <c r="EL35" s="69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</row>
    <row r="36" spans="3:166" ht="15.75" customHeight="1" x14ac:dyDescent="0.2">
      <c r="C36" s="77"/>
      <c r="D36" s="121" t="str">
        <f>D21</f>
        <v>Project Promoter</v>
      </c>
      <c r="E36" s="77"/>
      <c r="F36" s="57"/>
      <c r="G36" s="116">
        <f>IF(F36&gt;0,F36,IF(D36="Project Promoter",E36*150,IF(D36="Host institution",E36*200," ")))</f>
        <v>0</v>
      </c>
      <c r="H36" s="114"/>
      <c r="N36" s="62"/>
      <c r="O36" s="62"/>
      <c r="P36" s="125"/>
      <c r="Q36" s="62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K36" s="69"/>
      <c r="EL36" s="69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</row>
    <row r="37" spans="3:166" ht="15.75" customHeight="1" x14ac:dyDescent="0.2">
      <c r="C37" s="77"/>
      <c r="D37" s="117"/>
      <c r="E37" s="77"/>
      <c r="F37" s="57"/>
      <c r="G37" s="118" t="str">
        <f>IF(F37&gt;0,F37,IF(D37="Project Promoter",E37*150,IF(D37="Host institution",E37*200," ")))</f>
        <v xml:space="preserve"> </v>
      </c>
      <c r="H37" s="60"/>
      <c r="N37" s="62"/>
      <c r="O37" s="62"/>
      <c r="P37" s="125"/>
      <c r="Q37" s="62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K37" s="69"/>
      <c r="EL37" s="69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</row>
    <row r="38" spans="3:166" ht="15.75" customHeight="1" x14ac:dyDescent="0.2">
      <c r="C38" s="77"/>
      <c r="D38" s="117"/>
      <c r="E38" s="77"/>
      <c r="F38" s="57"/>
      <c r="G38" s="118" t="str">
        <f t="shared" ref="G38:G45" si="0">IF(F38&gt;0,F38,IF(D38="Project Promoter",E38*150,IF(D38="Host institution",E38*200," ")))</f>
        <v xml:space="preserve"> </v>
      </c>
      <c r="H38" s="60"/>
      <c r="N38" s="62"/>
      <c r="O38" s="62"/>
      <c r="P38" s="125"/>
      <c r="Q38" s="62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K38" s="69"/>
      <c r="EL38" s="69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</row>
    <row r="39" spans="3:166" ht="15.75" customHeight="1" x14ac:dyDescent="0.2">
      <c r="C39" s="91"/>
      <c r="D39" s="117"/>
      <c r="E39" s="77"/>
      <c r="F39" s="57"/>
      <c r="G39" s="118" t="str">
        <f t="shared" si="0"/>
        <v xml:space="preserve"> </v>
      </c>
      <c r="H39" s="60"/>
      <c r="N39" s="62"/>
      <c r="O39" s="62"/>
      <c r="P39" s="125"/>
      <c r="Q39" s="62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K39" s="69"/>
      <c r="EL39" s="69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</row>
    <row r="40" spans="3:166" ht="15.75" customHeight="1" x14ac:dyDescent="0.2">
      <c r="C40" s="77"/>
      <c r="D40" s="117"/>
      <c r="E40" s="77"/>
      <c r="F40" s="57"/>
      <c r="G40" s="118" t="str">
        <f t="shared" si="0"/>
        <v xml:space="preserve"> </v>
      </c>
      <c r="H40" s="60"/>
      <c r="N40" s="62"/>
      <c r="O40" s="62"/>
      <c r="P40" s="125"/>
      <c r="Q40" s="62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K40" s="69"/>
      <c r="EL40" s="69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</row>
    <row r="41" spans="3:166" ht="15.75" customHeight="1" x14ac:dyDescent="0.2">
      <c r="C41" s="77"/>
      <c r="D41" s="117"/>
      <c r="E41" s="77"/>
      <c r="F41" s="57"/>
      <c r="G41" s="118" t="str">
        <f t="shared" si="0"/>
        <v xml:space="preserve"> </v>
      </c>
      <c r="H41" s="60"/>
      <c r="N41" s="62"/>
      <c r="O41" s="62"/>
      <c r="P41" s="125"/>
      <c r="Q41" s="62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K41" s="69"/>
      <c r="EL41" s="69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</row>
    <row r="42" spans="3:166" ht="15.75" customHeight="1" x14ac:dyDescent="0.2">
      <c r="C42" s="77"/>
      <c r="D42" s="117"/>
      <c r="E42" s="77"/>
      <c r="F42" s="57"/>
      <c r="G42" s="118" t="str">
        <f t="shared" si="0"/>
        <v xml:space="preserve"> </v>
      </c>
      <c r="H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K42" s="69"/>
      <c r="EL42" s="69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</row>
    <row r="43" spans="3:166" ht="15.75" customHeight="1" x14ac:dyDescent="0.2">
      <c r="C43" s="77"/>
      <c r="D43" s="117"/>
      <c r="E43" s="77"/>
      <c r="F43" s="57"/>
      <c r="G43" s="118" t="str">
        <f t="shared" si="0"/>
        <v xml:space="preserve"> </v>
      </c>
      <c r="H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K43" s="69"/>
      <c r="EL43" s="69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</row>
    <row r="44" spans="3:166" ht="15.75" customHeight="1" x14ac:dyDescent="0.2">
      <c r="C44" s="77"/>
      <c r="D44" s="117"/>
      <c r="E44" s="77"/>
      <c r="F44" s="57"/>
      <c r="G44" s="118" t="str">
        <f t="shared" si="0"/>
        <v xml:space="preserve"> </v>
      </c>
      <c r="H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K44" s="69"/>
      <c r="EL44" s="69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</row>
    <row r="45" spans="3:166" ht="15.75" customHeight="1" x14ac:dyDescent="0.2">
      <c r="C45" s="77"/>
      <c r="D45" s="117"/>
      <c r="E45" s="77"/>
      <c r="F45" s="57"/>
      <c r="G45" s="118" t="str">
        <f t="shared" si="0"/>
        <v xml:space="preserve"> </v>
      </c>
      <c r="H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</row>
    <row r="46" spans="3:166" ht="18" customHeight="1" x14ac:dyDescent="0.2">
      <c r="C46" s="119"/>
      <c r="D46" s="119"/>
      <c r="E46" s="119"/>
      <c r="F46" s="122"/>
      <c r="G46" s="116">
        <f>SUM(G37:G45)</f>
        <v>0</v>
      </c>
      <c r="H46" s="114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K46" s="60"/>
      <c r="EL46" s="60"/>
      <c r="EM46" s="60"/>
      <c r="EN46" s="60"/>
      <c r="EO46" s="60"/>
      <c r="EP46" s="60"/>
      <c r="EQ46" s="60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</row>
    <row r="47" spans="3:166" ht="13.5" customHeight="1" x14ac:dyDescent="0.2"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K47" s="60"/>
      <c r="EL47" s="60"/>
      <c r="EM47" s="60"/>
      <c r="EN47" s="60"/>
      <c r="EO47" s="60"/>
      <c r="EP47" s="60"/>
      <c r="EQ47" s="60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</row>
    <row r="48" spans="3:166" ht="40.5" customHeight="1" x14ac:dyDescent="0.2">
      <c r="C48" s="151" t="s">
        <v>78</v>
      </c>
      <c r="D48" s="152"/>
      <c r="E48" s="152"/>
      <c r="F48" s="152"/>
      <c r="G48" s="152"/>
      <c r="H48" s="152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K48" s="60"/>
      <c r="EL48" s="60"/>
      <c r="EM48" s="60"/>
      <c r="EN48" s="60"/>
      <c r="EO48" s="60"/>
      <c r="EP48" s="60"/>
      <c r="EQ48" s="60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</row>
    <row r="49" spans="3:166" ht="13.5" customHeight="1" thickBot="1" x14ac:dyDescent="0.25"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K49" s="60"/>
      <c r="EL49" s="60"/>
      <c r="EM49" s="60"/>
      <c r="EN49" s="60"/>
      <c r="EO49" s="60"/>
      <c r="EP49" s="60"/>
      <c r="EQ49" s="60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</row>
    <row r="50" spans="3:166" ht="69.75" customHeight="1" x14ac:dyDescent="0.2">
      <c r="C50" s="20" t="s">
        <v>79</v>
      </c>
      <c r="D50" s="21" t="s">
        <v>58</v>
      </c>
      <c r="E50" s="21" t="s">
        <v>59</v>
      </c>
      <c r="F50" s="32" t="s">
        <v>69</v>
      </c>
      <c r="G50" s="42" t="s">
        <v>37</v>
      </c>
      <c r="H50" s="43" t="s">
        <v>107</v>
      </c>
      <c r="I50" s="43" t="s">
        <v>97</v>
      </c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K50" s="60"/>
      <c r="EL50" s="60"/>
      <c r="EM50" s="60"/>
      <c r="EN50" s="60"/>
      <c r="EO50" s="60"/>
      <c r="EP50" s="60"/>
      <c r="EQ50" s="60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</row>
    <row r="51" spans="3:166" ht="13.5" customHeight="1" x14ac:dyDescent="0.2">
      <c r="C51" s="46"/>
      <c r="D51" s="79"/>
      <c r="E51" s="91"/>
      <c r="F51" s="77"/>
      <c r="G51" s="77"/>
      <c r="H51" s="57"/>
      <c r="I51" s="80" t="str">
        <f>IF(H51&gt;0,H51,IF(G51&gt;0,F51*G51*70," "))</f>
        <v xml:space="preserve"> </v>
      </c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K51" s="60"/>
      <c r="EL51" s="60"/>
      <c r="EM51" s="60"/>
      <c r="EN51" s="60"/>
      <c r="EO51" s="60"/>
      <c r="EP51" s="60"/>
      <c r="EQ51" s="60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</row>
    <row r="52" spans="3:166" ht="13.5" customHeight="1" x14ac:dyDescent="0.2">
      <c r="C52" s="75"/>
      <c r="D52" s="79"/>
      <c r="E52" s="91"/>
      <c r="F52" s="77"/>
      <c r="G52" s="77"/>
      <c r="H52" s="57"/>
      <c r="I52" s="80" t="str">
        <f t="shared" ref="I52:I61" si="1">IF(H52&gt;0,H52,IF(G52&gt;0,F52*G52*70," "))</f>
        <v xml:space="preserve"> </v>
      </c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K52" s="60"/>
      <c r="EL52" s="60"/>
      <c r="EM52" s="60"/>
      <c r="EN52" s="60"/>
      <c r="EO52" s="60"/>
      <c r="EP52" s="60"/>
      <c r="EQ52" s="60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</row>
    <row r="53" spans="3:166" ht="13.5" customHeight="1" x14ac:dyDescent="0.2">
      <c r="C53" s="75"/>
      <c r="D53" s="79"/>
      <c r="E53" s="91"/>
      <c r="F53" s="77"/>
      <c r="G53" s="77"/>
      <c r="H53" s="57"/>
      <c r="I53" s="80" t="str">
        <f t="shared" si="1"/>
        <v xml:space="preserve"> </v>
      </c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K53" s="60"/>
      <c r="EL53" s="60"/>
      <c r="EM53" s="60"/>
      <c r="EN53" s="60"/>
      <c r="EO53" s="60"/>
      <c r="EP53" s="60"/>
      <c r="EQ53" s="60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</row>
    <row r="54" spans="3:166" ht="13.5" customHeight="1" thickBot="1" x14ac:dyDescent="0.25">
      <c r="C54" s="46"/>
      <c r="D54" s="81"/>
      <c r="E54" s="91"/>
      <c r="F54" s="77"/>
      <c r="G54" s="77"/>
      <c r="H54" s="57"/>
      <c r="I54" s="80" t="str">
        <f t="shared" si="1"/>
        <v xml:space="preserve"> </v>
      </c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K54" s="60"/>
      <c r="EL54" s="60"/>
      <c r="EM54" s="60"/>
      <c r="EN54" s="60"/>
      <c r="EO54" s="60"/>
      <c r="EP54" s="60"/>
      <c r="EQ54" s="60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</row>
    <row r="55" spans="3:166" ht="13.5" customHeight="1" thickBot="1" x14ac:dyDescent="0.25">
      <c r="C55" s="46"/>
      <c r="D55" s="81"/>
      <c r="E55" s="77"/>
      <c r="F55" s="77"/>
      <c r="G55" s="77"/>
      <c r="H55" s="57"/>
      <c r="I55" s="80" t="str">
        <f t="shared" si="1"/>
        <v xml:space="preserve"> </v>
      </c>
      <c r="L55" s="102" t="s">
        <v>25</v>
      </c>
      <c r="M55" s="102" t="s">
        <v>22</v>
      </c>
      <c r="N55" s="103" t="s">
        <v>12</v>
      </c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K55" s="60"/>
      <c r="EL55" s="60"/>
      <c r="EM55" s="60"/>
      <c r="EN55" s="60"/>
      <c r="EO55" s="60"/>
      <c r="EP55" s="60"/>
      <c r="EQ55" s="60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</row>
    <row r="56" spans="3:166" ht="13.5" customHeight="1" x14ac:dyDescent="0.2">
      <c r="C56" s="46"/>
      <c r="D56" s="81"/>
      <c r="E56" s="77"/>
      <c r="F56" s="77"/>
      <c r="G56" s="77"/>
      <c r="H56" s="57"/>
      <c r="I56" s="80" t="str">
        <f t="shared" si="1"/>
        <v xml:space="preserve"> </v>
      </c>
      <c r="L56" s="104" t="s">
        <v>23</v>
      </c>
      <c r="M56" s="104" t="s">
        <v>26</v>
      </c>
      <c r="N56" s="105">
        <v>180</v>
      </c>
      <c r="O56" s="124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K56" s="60"/>
      <c r="EL56" s="60"/>
      <c r="EM56" s="60"/>
      <c r="EN56" s="60"/>
      <c r="EO56" s="60"/>
      <c r="EP56" s="60"/>
      <c r="EQ56" s="60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</row>
    <row r="57" spans="3:166" ht="13.5" customHeight="1" x14ac:dyDescent="0.2">
      <c r="C57" s="46"/>
      <c r="D57" s="81"/>
      <c r="E57" s="77"/>
      <c r="F57" s="77"/>
      <c r="G57" s="77"/>
      <c r="H57" s="91"/>
      <c r="I57" s="80" t="str">
        <f t="shared" si="1"/>
        <v xml:space="preserve"> </v>
      </c>
      <c r="L57" s="106" t="s">
        <v>27</v>
      </c>
      <c r="M57" s="106" t="s">
        <v>28</v>
      </c>
      <c r="N57" s="107">
        <v>275</v>
      </c>
      <c r="O57" s="124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K57" s="60"/>
      <c r="EL57" s="60"/>
      <c r="EM57" s="60"/>
      <c r="EN57" s="60"/>
      <c r="EO57" s="60"/>
      <c r="EP57" s="60"/>
      <c r="EQ57" s="60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</row>
    <row r="58" spans="3:166" ht="13.5" customHeight="1" x14ac:dyDescent="0.2">
      <c r="C58" s="46"/>
      <c r="D58" s="81"/>
      <c r="E58" s="77"/>
      <c r="F58" s="77"/>
      <c r="G58" s="77"/>
      <c r="H58" s="57"/>
      <c r="I58" s="80" t="str">
        <f t="shared" si="1"/>
        <v xml:space="preserve"> </v>
      </c>
      <c r="L58" s="106" t="s">
        <v>29</v>
      </c>
      <c r="M58" s="106" t="s">
        <v>30</v>
      </c>
      <c r="N58" s="107">
        <v>360</v>
      </c>
      <c r="O58" s="124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K58" s="60"/>
      <c r="EL58" s="60"/>
      <c r="EM58" s="60"/>
      <c r="EN58" s="60"/>
      <c r="EO58" s="60"/>
      <c r="EP58" s="60"/>
      <c r="EQ58" s="60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</row>
    <row r="59" spans="3:166" ht="13.5" customHeight="1" x14ac:dyDescent="0.2">
      <c r="C59" s="46"/>
      <c r="D59" s="81"/>
      <c r="E59" s="77"/>
      <c r="F59" s="77"/>
      <c r="G59" s="77"/>
      <c r="H59" s="57"/>
      <c r="I59" s="80" t="str">
        <f t="shared" si="1"/>
        <v xml:space="preserve"> </v>
      </c>
      <c r="L59" s="106" t="s">
        <v>31</v>
      </c>
      <c r="M59" s="106" t="s">
        <v>32</v>
      </c>
      <c r="N59" s="107">
        <v>530</v>
      </c>
      <c r="O59" s="124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K59" s="60"/>
      <c r="EL59" s="60"/>
      <c r="EM59" s="60"/>
      <c r="EN59" s="60"/>
      <c r="EO59" s="60"/>
      <c r="EP59" s="60"/>
      <c r="EQ59" s="60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</row>
    <row r="60" spans="3:166" ht="13.5" thickBot="1" x14ac:dyDescent="0.25">
      <c r="C60" s="46"/>
      <c r="D60" s="81"/>
      <c r="E60" s="77"/>
      <c r="F60" s="77"/>
      <c r="G60" s="77"/>
      <c r="H60" s="57"/>
      <c r="I60" s="80" t="str">
        <f t="shared" si="1"/>
        <v xml:space="preserve"> </v>
      </c>
      <c r="L60" s="108" t="s">
        <v>33</v>
      </c>
      <c r="M60" s="108" t="s">
        <v>34</v>
      </c>
      <c r="N60" s="109">
        <v>820</v>
      </c>
      <c r="O60" s="124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K60" s="60"/>
      <c r="EL60" s="60"/>
      <c r="EM60" s="60"/>
      <c r="EN60" s="60"/>
      <c r="EO60" s="60"/>
      <c r="EP60" s="60"/>
      <c r="EQ60" s="60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</row>
    <row r="61" spans="3:166" x14ac:dyDescent="0.2">
      <c r="C61" s="46"/>
      <c r="D61" s="81"/>
      <c r="E61" s="77"/>
      <c r="F61" s="77"/>
      <c r="G61" s="77"/>
      <c r="H61" s="57"/>
      <c r="I61" s="80" t="str">
        <f t="shared" si="1"/>
        <v xml:space="preserve"> </v>
      </c>
      <c r="O61" s="124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K61" s="60"/>
      <c r="EL61" s="60"/>
      <c r="EM61" s="60"/>
      <c r="EN61" s="60"/>
      <c r="EO61" s="60"/>
      <c r="EP61" s="60"/>
      <c r="EQ61" s="60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</row>
    <row r="62" spans="3:166" ht="17.25" customHeight="1" thickBot="1" x14ac:dyDescent="0.25">
      <c r="C62" s="52"/>
      <c r="D62" s="53"/>
      <c r="E62" s="53"/>
      <c r="F62" s="82">
        <f>SUM(F51:F61)</f>
        <v>0</v>
      </c>
      <c r="G62" s="82">
        <f>SUM(G51:G61)</f>
        <v>0</v>
      </c>
      <c r="H62" s="53"/>
      <c r="I62" s="55">
        <f>SUM(I51:I61)</f>
        <v>0</v>
      </c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K62" s="60"/>
      <c r="EL62" s="60"/>
      <c r="EM62" s="60"/>
      <c r="EN62" s="60"/>
      <c r="EO62" s="60"/>
      <c r="EP62" s="60"/>
      <c r="EQ62" s="60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</row>
    <row r="63" spans="3:166" ht="6" customHeight="1" x14ac:dyDescent="0.2"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K63" s="60"/>
      <c r="EL63" s="60"/>
      <c r="EM63" s="60"/>
      <c r="EN63" s="60"/>
      <c r="EO63" s="60"/>
      <c r="EP63" s="60"/>
      <c r="EQ63" s="60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</row>
    <row r="64" spans="3:166" ht="30" customHeight="1" x14ac:dyDescent="0.2">
      <c r="C64" s="151" t="s">
        <v>74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K64" s="60"/>
      <c r="EL64" s="60"/>
      <c r="EM64" s="60"/>
      <c r="EN64" s="60"/>
      <c r="EO64" s="60"/>
      <c r="EP64" s="60"/>
      <c r="EQ64" s="60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</row>
    <row r="65" spans="3:166" ht="8.25" customHeight="1" x14ac:dyDescent="0.2">
      <c r="C65" s="8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</row>
    <row r="66" spans="3:166" ht="13.5" thickBot="1" x14ac:dyDescent="0.25"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M66" s="84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</row>
    <row r="67" spans="3:166" ht="12.75" hidden="1" customHeight="1" thickBot="1" x14ac:dyDescent="0.25">
      <c r="D67" s="59"/>
      <c r="E67" s="59"/>
      <c r="F67" s="59"/>
      <c r="G67" s="59"/>
      <c r="H67" s="59"/>
      <c r="I67" s="59"/>
      <c r="J67" s="59"/>
      <c r="K67" s="59"/>
      <c r="L67" s="59"/>
      <c r="M67" s="124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M67" s="60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</row>
    <row r="68" spans="3:166" ht="139.5" customHeight="1" x14ac:dyDescent="0.2">
      <c r="C68" s="23" t="s">
        <v>60</v>
      </c>
      <c r="D68" s="22" t="s">
        <v>45</v>
      </c>
      <c r="E68" s="22" t="s">
        <v>89</v>
      </c>
      <c r="F68" s="22" t="s">
        <v>90</v>
      </c>
      <c r="G68" s="22" t="s">
        <v>35</v>
      </c>
      <c r="H68" s="22" t="s">
        <v>70</v>
      </c>
      <c r="I68" s="22" t="s">
        <v>71</v>
      </c>
      <c r="J68" s="22" t="s">
        <v>72</v>
      </c>
      <c r="K68" s="22" t="s">
        <v>65</v>
      </c>
      <c r="L68" s="22" t="s">
        <v>47</v>
      </c>
      <c r="M68" s="22" t="s">
        <v>108</v>
      </c>
      <c r="N68" s="22" t="s">
        <v>22</v>
      </c>
      <c r="O68" s="24" t="s">
        <v>48</v>
      </c>
      <c r="P68" s="41" t="s">
        <v>109</v>
      </c>
      <c r="Q68" s="41" t="s">
        <v>93</v>
      </c>
      <c r="R68" s="31" t="s">
        <v>110</v>
      </c>
      <c r="S68" s="31" t="s">
        <v>111</v>
      </c>
      <c r="T68" s="31" t="s">
        <v>94</v>
      </c>
      <c r="U68" s="31" t="s">
        <v>99</v>
      </c>
      <c r="AD68" s="129" t="str">
        <f>L68</f>
        <v>Individual support (Euro)</v>
      </c>
      <c r="AE68" s="129" t="str">
        <f>P68</f>
        <v>Travel adjusted (Euro)</v>
      </c>
      <c r="AF68" s="129" t="str">
        <f>R68</f>
        <v xml:space="preserve">Grant for linguistic support (Euro) </v>
      </c>
      <c r="AG68" s="129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M68" s="60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</row>
    <row r="69" spans="3:166" ht="37.5" customHeight="1" x14ac:dyDescent="0.2">
      <c r="C69" s="46"/>
      <c r="D69" s="98"/>
      <c r="E69" s="91"/>
      <c r="F69" s="57"/>
      <c r="G69" s="56"/>
      <c r="H69" s="44"/>
      <c r="I69" s="44"/>
      <c r="J69" s="44"/>
      <c r="K69" s="45">
        <f t="shared" ref="K69:K89" si="2">H69+I69+J69</f>
        <v>0</v>
      </c>
      <c r="L69" s="49" t="str">
        <f>IF(E69&gt;0,K69*200," ")</f>
        <v xml:space="preserve"> </v>
      </c>
      <c r="M69" s="126"/>
      <c r="N69" s="48"/>
      <c r="O69" s="50" t="str">
        <f t="shared" ref="O69:O89" si="3">IF(N69="100-499 km",$EV$3,IF(N69="500-1999 km",$EV$4,IF(N69="2000-2999 km",$EV$5,IF(N69="3000-3999 km",$EV$6,IF(N69="4000-7999 km",$EV$7," ")))))</f>
        <v xml:space="preserve"> </v>
      </c>
      <c r="P69" s="127"/>
      <c r="Q69" s="44"/>
      <c r="R69" s="51" t="str">
        <f t="shared" ref="R69:R89" si="4">IF(Q69="Yes",150," ")</f>
        <v xml:space="preserve"> </v>
      </c>
      <c r="S69" s="128"/>
      <c r="T69" s="57"/>
      <c r="U69" s="85" t="str">
        <f>IF(E69&gt;0,AD69+AE69+AF69+T69," ")</f>
        <v xml:space="preserve"> </v>
      </c>
      <c r="AD69" s="94" t="str">
        <f>IF(M69&gt;0,M69,L69)</f>
        <v xml:space="preserve"> </v>
      </c>
      <c r="AE69" s="94">
        <f t="shared" ref="AE69:AE73" si="5">IF(N69&gt;0,IF(P69&gt;0,P69,O69),0)</f>
        <v>0</v>
      </c>
      <c r="AF69" s="94">
        <f>IF(Q69="Yes",IF(S69&gt;0,S69,R69),0)</f>
        <v>0</v>
      </c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M69" s="60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</row>
    <row r="70" spans="3:166" ht="37.5" customHeight="1" x14ac:dyDescent="0.2">
      <c r="C70" s="46"/>
      <c r="D70" s="47"/>
      <c r="E70" s="91"/>
      <c r="F70" s="91"/>
      <c r="G70" s="56"/>
      <c r="H70" s="44"/>
      <c r="I70" s="44"/>
      <c r="J70" s="44"/>
      <c r="K70" s="45">
        <f t="shared" si="2"/>
        <v>0</v>
      </c>
      <c r="L70" s="49" t="str">
        <f t="shared" ref="L70:L89" si="6">IF(E70&gt;0,K70*200," ")</f>
        <v xml:space="preserve"> </v>
      </c>
      <c r="M70" s="126"/>
      <c r="N70" s="48"/>
      <c r="O70" s="50" t="str">
        <f t="shared" si="3"/>
        <v xml:space="preserve"> </v>
      </c>
      <c r="P70" s="127"/>
      <c r="Q70" s="44"/>
      <c r="R70" s="51" t="str">
        <f t="shared" si="4"/>
        <v xml:space="preserve"> </v>
      </c>
      <c r="S70" s="128"/>
      <c r="T70" s="57"/>
      <c r="U70" s="85" t="str">
        <f t="shared" ref="U70:U89" si="7">IF(E70&gt;0,AD70+AE70+AF70+T70," ")</f>
        <v xml:space="preserve"> </v>
      </c>
      <c r="AD70" s="94" t="str">
        <f t="shared" ref="AD70:AD89" si="8">IF(M70&gt;0,M70,L70)</f>
        <v xml:space="preserve"> </v>
      </c>
      <c r="AE70" s="94">
        <f t="shared" si="5"/>
        <v>0</v>
      </c>
      <c r="AF70" s="94">
        <f t="shared" ref="AF70:AF89" si="9">IF(Q70="Yes",IF(S70&gt;0,S70,R70),0)</f>
        <v>0</v>
      </c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M70" s="60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</row>
    <row r="71" spans="3:166" ht="37.5" customHeight="1" x14ac:dyDescent="0.2">
      <c r="C71" s="46"/>
      <c r="D71" s="47"/>
      <c r="E71" s="91"/>
      <c r="F71" s="57"/>
      <c r="G71" s="56"/>
      <c r="H71" s="44"/>
      <c r="I71" s="44"/>
      <c r="J71" s="44"/>
      <c r="K71" s="45">
        <f t="shared" si="2"/>
        <v>0</v>
      </c>
      <c r="L71" s="49" t="str">
        <f t="shared" si="6"/>
        <v xml:space="preserve"> </v>
      </c>
      <c r="M71" s="126"/>
      <c r="N71" s="48"/>
      <c r="O71" s="50" t="str">
        <f t="shared" si="3"/>
        <v xml:space="preserve"> </v>
      </c>
      <c r="P71" s="127"/>
      <c r="Q71" s="44"/>
      <c r="R71" s="51" t="str">
        <f t="shared" si="4"/>
        <v xml:space="preserve"> </v>
      </c>
      <c r="S71" s="128"/>
      <c r="T71" s="57"/>
      <c r="U71" s="85" t="str">
        <f t="shared" si="7"/>
        <v xml:space="preserve"> </v>
      </c>
      <c r="AD71" s="94" t="str">
        <f t="shared" si="8"/>
        <v xml:space="preserve"> </v>
      </c>
      <c r="AE71" s="94">
        <f t="shared" si="5"/>
        <v>0</v>
      </c>
      <c r="AF71" s="94">
        <f t="shared" si="9"/>
        <v>0</v>
      </c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M71" s="60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</row>
    <row r="72" spans="3:166" s="125" customFormat="1" ht="37.5" customHeight="1" x14ac:dyDescent="0.2">
      <c r="C72" s="46"/>
      <c r="D72" s="47"/>
      <c r="E72" s="91"/>
      <c r="F72" s="57"/>
      <c r="G72" s="56"/>
      <c r="H72" s="44"/>
      <c r="I72" s="44"/>
      <c r="J72" s="44"/>
      <c r="K72" s="45">
        <f t="shared" si="2"/>
        <v>0</v>
      </c>
      <c r="L72" s="49" t="str">
        <f t="shared" si="6"/>
        <v xml:space="preserve"> </v>
      </c>
      <c r="M72" s="126"/>
      <c r="N72" s="48"/>
      <c r="O72" s="50" t="str">
        <f t="shared" si="3"/>
        <v xml:space="preserve"> </v>
      </c>
      <c r="P72" s="127"/>
      <c r="Q72" s="44"/>
      <c r="R72" s="51" t="str">
        <f t="shared" si="4"/>
        <v xml:space="preserve"> </v>
      </c>
      <c r="S72" s="128"/>
      <c r="T72" s="57"/>
      <c r="U72" s="85" t="str">
        <f t="shared" si="7"/>
        <v xml:space="preserve"> </v>
      </c>
      <c r="V72" s="124"/>
      <c r="W72" s="124"/>
      <c r="X72" s="124"/>
      <c r="Y72"/>
      <c r="Z72" s="124"/>
      <c r="AA72" s="124"/>
      <c r="AB72" s="124"/>
      <c r="AC72" s="94"/>
      <c r="AD72" s="94" t="str">
        <f t="shared" si="8"/>
        <v xml:space="preserve"> </v>
      </c>
      <c r="AE72" s="94">
        <f t="shared" si="5"/>
        <v>0</v>
      </c>
      <c r="AF72" s="94">
        <f t="shared" si="9"/>
        <v>0</v>
      </c>
      <c r="AG72" s="94"/>
      <c r="AH72" s="9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1"/>
      <c r="EL72" s="61"/>
      <c r="EM72" s="60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</row>
    <row r="73" spans="3:166" s="125" customFormat="1" ht="37.5" customHeight="1" x14ac:dyDescent="0.2">
      <c r="C73" s="46"/>
      <c r="D73" s="47"/>
      <c r="E73" s="91"/>
      <c r="F73" s="57"/>
      <c r="G73" s="56"/>
      <c r="H73" s="44"/>
      <c r="I73" s="44"/>
      <c r="J73" s="44"/>
      <c r="K73" s="45">
        <f t="shared" si="2"/>
        <v>0</v>
      </c>
      <c r="L73" s="49" t="str">
        <f t="shared" si="6"/>
        <v xml:space="preserve"> </v>
      </c>
      <c r="M73" s="126"/>
      <c r="N73" s="48"/>
      <c r="O73" s="50" t="str">
        <f t="shared" si="3"/>
        <v xml:space="preserve"> </v>
      </c>
      <c r="P73" s="127"/>
      <c r="Q73" s="44"/>
      <c r="R73" s="51" t="str">
        <f t="shared" si="4"/>
        <v xml:space="preserve"> </v>
      </c>
      <c r="S73" s="128"/>
      <c r="T73" s="91"/>
      <c r="U73" s="85" t="str">
        <f t="shared" si="7"/>
        <v xml:space="preserve"> </v>
      </c>
      <c r="V73" s="124"/>
      <c r="W73" s="124"/>
      <c r="X73" s="124"/>
      <c r="Y73"/>
      <c r="Z73" s="124"/>
      <c r="AA73" s="124"/>
      <c r="AB73" s="124"/>
      <c r="AC73" s="94"/>
      <c r="AD73" s="94" t="str">
        <f t="shared" si="8"/>
        <v xml:space="preserve"> </v>
      </c>
      <c r="AE73" s="94">
        <f t="shared" si="5"/>
        <v>0</v>
      </c>
      <c r="AF73" s="94">
        <f t="shared" si="9"/>
        <v>0</v>
      </c>
      <c r="AG73" s="94"/>
      <c r="AH73" s="9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1"/>
      <c r="EL73" s="61"/>
      <c r="EM73" s="60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</row>
    <row r="74" spans="3:166" s="125" customFormat="1" ht="37.5" customHeight="1" x14ac:dyDescent="0.2">
      <c r="C74" s="46"/>
      <c r="D74" s="47"/>
      <c r="E74" s="91"/>
      <c r="F74" s="57"/>
      <c r="G74" s="56"/>
      <c r="H74" s="44"/>
      <c r="I74" s="44"/>
      <c r="J74" s="44"/>
      <c r="K74" s="45">
        <f t="shared" si="2"/>
        <v>0</v>
      </c>
      <c r="L74" s="49" t="str">
        <f t="shared" si="6"/>
        <v xml:space="preserve"> </v>
      </c>
      <c r="M74" s="126"/>
      <c r="N74" s="48"/>
      <c r="O74" s="50" t="str">
        <f t="shared" si="3"/>
        <v xml:space="preserve"> </v>
      </c>
      <c r="P74" s="127"/>
      <c r="Q74" s="44"/>
      <c r="R74" s="51" t="str">
        <f t="shared" si="4"/>
        <v xml:space="preserve"> </v>
      </c>
      <c r="S74" s="128"/>
      <c r="T74" s="57"/>
      <c r="U74" s="85" t="str">
        <f t="shared" si="7"/>
        <v xml:space="preserve"> </v>
      </c>
      <c r="V74" s="124"/>
      <c r="W74" s="124"/>
      <c r="X74" s="124"/>
      <c r="Y74"/>
      <c r="Z74" s="124"/>
      <c r="AA74" s="124"/>
      <c r="AB74" s="124"/>
      <c r="AC74" s="94"/>
      <c r="AD74" s="94" t="str">
        <f t="shared" si="8"/>
        <v xml:space="preserve"> </v>
      </c>
      <c r="AE74" s="94">
        <f>IF(N74&gt;0,IF(P74&gt;0,P74,O74),0)</f>
        <v>0</v>
      </c>
      <c r="AF74" s="94">
        <f t="shared" si="9"/>
        <v>0</v>
      </c>
      <c r="AG74" s="94"/>
      <c r="AH74" s="9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1"/>
      <c r="EL74" s="61"/>
      <c r="EM74" s="60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</row>
    <row r="75" spans="3:166" ht="37.5" customHeight="1" x14ac:dyDescent="0.2">
      <c r="C75" s="46"/>
      <c r="D75" s="47"/>
      <c r="E75" s="57"/>
      <c r="F75" s="57"/>
      <c r="G75" s="56"/>
      <c r="H75" s="44"/>
      <c r="I75" s="44"/>
      <c r="J75" s="44"/>
      <c r="K75" s="45">
        <f t="shared" si="2"/>
        <v>0</v>
      </c>
      <c r="L75" s="49" t="str">
        <f t="shared" si="6"/>
        <v xml:space="preserve"> </v>
      </c>
      <c r="M75" s="126"/>
      <c r="N75" s="48"/>
      <c r="O75" s="50" t="str">
        <f t="shared" si="3"/>
        <v xml:space="preserve"> </v>
      </c>
      <c r="P75" s="127"/>
      <c r="Q75" s="44"/>
      <c r="R75" s="51" t="str">
        <f t="shared" si="4"/>
        <v xml:space="preserve"> </v>
      </c>
      <c r="S75" s="128"/>
      <c r="T75" s="57"/>
      <c r="U75" s="85" t="str">
        <f t="shared" si="7"/>
        <v xml:space="preserve"> </v>
      </c>
      <c r="AD75" s="94" t="str">
        <f t="shared" si="8"/>
        <v xml:space="preserve"> </v>
      </c>
      <c r="AE75" s="94">
        <f t="shared" ref="AE75:AE89" si="10">IF(N75&gt;0,IF(P75&gt;0,P75,O75),0)</f>
        <v>0</v>
      </c>
      <c r="AF75" s="94">
        <f t="shared" si="9"/>
        <v>0</v>
      </c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M75" s="60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</row>
    <row r="76" spans="3:166" ht="37.5" customHeight="1" x14ac:dyDescent="0.2">
      <c r="C76" s="46"/>
      <c r="D76" s="48"/>
      <c r="E76" s="57"/>
      <c r="F76" s="57"/>
      <c r="G76" s="56"/>
      <c r="H76" s="44"/>
      <c r="I76" s="44"/>
      <c r="J76" s="44"/>
      <c r="K76" s="45">
        <f t="shared" si="2"/>
        <v>0</v>
      </c>
      <c r="L76" s="49" t="str">
        <f t="shared" si="6"/>
        <v xml:space="preserve"> </v>
      </c>
      <c r="M76" s="126"/>
      <c r="N76" s="48"/>
      <c r="O76" s="50" t="str">
        <f t="shared" si="3"/>
        <v xml:space="preserve"> </v>
      </c>
      <c r="P76" s="127"/>
      <c r="Q76" s="44"/>
      <c r="R76" s="51" t="str">
        <f t="shared" si="4"/>
        <v xml:space="preserve"> </v>
      </c>
      <c r="S76" s="128"/>
      <c r="T76" s="57"/>
      <c r="U76" s="85" t="str">
        <f t="shared" si="7"/>
        <v xml:space="preserve"> </v>
      </c>
      <c r="AD76" s="94" t="str">
        <f t="shared" si="8"/>
        <v xml:space="preserve"> </v>
      </c>
      <c r="AE76" s="94">
        <f t="shared" si="10"/>
        <v>0</v>
      </c>
      <c r="AF76" s="94">
        <f t="shared" si="9"/>
        <v>0</v>
      </c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M76" s="60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</row>
    <row r="77" spans="3:166" ht="37.5" customHeight="1" x14ac:dyDescent="0.2">
      <c r="C77" s="46"/>
      <c r="D77" s="48"/>
      <c r="E77" s="57"/>
      <c r="F77" s="57"/>
      <c r="G77" s="56"/>
      <c r="H77" s="44"/>
      <c r="I77" s="44"/>
      <c r="J77" s="44"/>
      <c r="K77" s="45">
        <f t="shared" si="2"/>
        <v>0</v>
      </c>
      <c r="L77" s="49" t="str">
        <f t="shared" si="6"/>
        <v xml:space="preserve"> </v>
      </c>
      <c r="M77" s="126"/>
      <c r="N77" s="48"/>
      <c r="O77" s="50" t="str">
        <f t="shared" si="3"/>
        <v xml:space="preserve"> </v>
      </c>
      <c r="P77" s="127"/>
      <c r="Q77" s="44"/>
      <c r="R77" s="51" t="str">
        <f t="shared" si="4"/>
        <v xml:space="preserve"> </v>
      </c>
      <c r="S77" s="128"/>
      <c r="T77" s="57"/>
      <c r="U77" s="85" t="str">
        <f t="shared" si="7"/>
        <v xml:space="preserve"> </v>
      </c>
      <c r="AD77" s="94" t="str">
        <f t="shared" si="8"/>
        <v xml:space="preserve"> </v>
      </c>
      <c r="AE77" s="94">
        <f t="shared" si="10"/>
        <v>0</v>
      </c>
      <c r="AF77" s="94">
        <f t="shared" si="9"/>
        <v>0</v>
      </c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M77" s="60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</row>
    <row r="78" spans="3:166" ht="37.5" customHeight="1" x14ac:dyDescent="0.2">
      <c r="C78" s="46"/>
      <c r="D78" s="48"/>
      <c r="E78" s="57"/>
      <c r="F78" s="57"/>
      <c r="G78" s="56"/>
      <c r="H78" s="44"/>
      <c r="I78" s="44"/>
      <c r="J78" s="44"/>
      <c r="K78" s="45">
        <f t="shared" si="2"/>
        <v>0</v>
      </c>
      <c r="L78" s="49" t="str">
        <f t="shared" si="6"/>
        <v xml:space="preserve"> </v>
      </c>
      <c r="M78" s="126"/>
      <c r="N78" s="48"/>
      <c r="O78" s="50" t="str">
        <f t="shared" si="3"/>
        <v xml:space="preserve"> </v>
      </c>
      <c r="P78" s="127"/>
      <c r="Q78" s="44"/>
      <c r="R78" s="51" t="str">
        <f t="shared" si="4"/>
        <v xml:space="preserve"> </v>
      </c>
      <c r="S78" s="128"/>
      <c r="T78" s="57"/>
      <c r="U78" s="85" t="str">
        <f t="shared" si="7"/>
        <v xml:space="preserve"> </v>
      </c>
      <c r="AD78" s="94" t="str">
        <f t="shared" si="8"/>
        <v xml:space="preserve"> </v>
      </c>
      <c r="AE78" s="94">
        <f t="shared" si="10"/>
        <v>0</v>
      </c>
      <c r="AF78" s="94">
        <f t="shared" si="9"/>
        <v>0</v>
      </c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M78" s="60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</row>
    <row r="79" spans="3:166" ht="37.5" customHeight="1" x14ac:dyDescent="0.2">
      <c r="C79" s="46"/>
      <c r="D79" s="48"/>
      <c r="E79" s="57"/>
      <c r="F79" s="57"/>
      <c r="G79" s="56"/>
      <c r="H79" s="44"/>
      <c r="I79" s="44"/>
      <c r="J79" s="44"/>
      <c r="K79" s="45">
        <f t="shared" si="2"/>
        <v>0</v>
      </c>
      <c r="L79" s="49" t="str">
        <f t="shared" si="6"/>
        <v xml:space="preserve"> </v>
      </c>
      <c r="M79" s="126"/>
      <c r="N79" s="48"/>
      <c r="O79" s="50" t="str">
        <f t="shared" si="3"/>
        <v xml:space="preserve"> </v>
      </c>
      <c r="P79" s="127"/>
      <c r="Q79" s="44"/>
      <c r="R79" s="51" t="str">
        <f t="shared" si="4"/>
        <v xml:space="preserve"> </v>
      </c>
      <c r="S79" s="128"/>
      <c r="T79" s="57"/>
      <c r="U79" s="85" t="str">
        <f t="shared" si="7"/>
        <v xml:space="preserve"> </v>
      </c>
      <c r="AD79" s="94" t="str">
        <f t="shared" si="8"/>
        <v xml:space="preserve"> </v>
      </c>
      <c r="AE79" s="94">
        <f t="shared" si="10"/>
        <v>0</v>
      </c>
      <c r="AF79" s="94">
        <f t="shared" si="9"/>
        <v>0</v>
      </c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M79" s="60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</row>
    <row r="80" spans="3:166" ht="37.5" customHeight="1" x14ac:dyDescent="0.2">
      <c r="C80" s="46"/>
      <c r="D80" s="48"/>
      <c r="E80" s="57"/>
      <c r="F80" s="57"/>
      <c r="G80" s="56"/>
      <c r="H80" s="44"/>
      <c r="I80" s="44"/>
      <c r="J80" s="44"/>
      <c r="K80" s="45">
        <f t="shared" si="2"/>
        <v>0</v>
      </c>
      <c r="L80" s="49" t="str">
        <f t="shared" si="6"/>
        <v xml:space="preserve"> </v>
      </c>
      <c r="M80" s="126"/>
      <c r="N80" s="48"/>
      <c r="O80" s="50" t="str">
        <f t="shared" si="3"/>
        <v xml:space="preserve"> </v>
      </c>
      <c r="P80" s="127"/>
      <c r="Q80" s="44"/>
      <c r="R80" s="51" t="str">
        <f t="shared" si="4"/>
        <v xml:space="preserve"> </v>
      </c>
      <c r="S80" s="128"/>
      <c r="T80" s="57"/>
      <c r="U80" s="85" t="str">
        <f t="shared" si="7"/>
        <v xml:space="preserve"> </v>
      </c>
      <c r="AD80" s="94" t="str">
        <f t="shared" si="8"/>
        <v xml:space="preserve"> </v>
      </c>
      <c r="AE80" s="94">
        <f t="shared" si="10"/>
        <v>0</v>
      </c>
      <c r="AF80" s="94">
        <f t="shared" si="9"/>
        <v>0</v>
      </c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M80" s="60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</row>
    <row r="81" spans="3:166" ht="37.5" customHeight="1" x14ac:dyDescent="0.2">
      <c r="C81" s="46"/>
      <c r="D81" s="48"/>
      <c r="E81" s="57"/>
      <c r="F81" s="57"/>
      <c r="G81" s="56"/>
      <c r="H81" s="44"/>
      <c r="I81" s="44"/>
      <c r="J81" s="44"/>
      <c r="K81" s="45">
        <f t="shared" si="2"/>
        <v>0</v>
      </c>
      <c r="L81" s="49" t="str">
        <f t="shared" si="6"/>
        <v xml:space="preserve"> </v>
      </c>
      <c r="M81" s="126"/>
      <c r="N81" s="48"/>
      <c r="O81" s="50" t="str">
        <f t="shared" si="3"/>
        <v xml:space="preserve"> </v>
      </c>
      <c r="P81" s="127"/>
      <c r="Q81" s="44"/>
      <c r="R81" s="51" t="str">
        <f t="shared" si="4"/>
        <v xml:space="preserve"> </v>
      </c>
      <c r="S81" s="128"/>
      <c r="T81" s="57"/>
      <c r="U81" s="85" t="str">
        <f t="shared" si="7"/>
        <v xml:space="preserve"> </v>
      </c>
      <c r="AD81" s="94" t="str">
        <f t="shared" si="8"/>
        <v xml:space="preserve"> </v>
      </c>
      <c r="AE81" s="94">
        <f t="shared" si="10"/>
        <v>0</v>
      </c>
      <c r="AF81" s="94">
        <f t="shared" si="9"/>
        <v>0</v>
      </c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M81" s="60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</row>
    <row r="82" spans="3:166" ht="37.5" customHeight="1" x14ac:dyDescent="0.2">
      <c r="C82" s="46"/>
      <c r="D82" s="48"/>
      <c r="E82" s="57"/>
      <c r="F82" s="57"/>
      <c r="G82" s="56"/>
      <c r="H82" s="44"/>
      <c r="I82" s="44"/>
      <c r="J82" s="44"/>
      <c r="K82" s="45">
        <f t="shared" si="2"/>
        <v>0</v>
      </c>
      <c r="L82" s="49" t="str">
        <f t="shared" si="6"/>
        <v xml:space="preserve"> </v>
      </c>
      <c r="M82" s="126"/>
      <c r="N82" s="48"/>
      <c r="O82" s="50" t="str">
        <f t="shared" si="3"/>
        <v xml:space="preserve"> </v>
      </c>
      <c r="P82" s="127"/>
      <c r="Q82" s="44"/>
      <c r="R82" s="51" t="str">
        <f t="shared" si="4"/>
        <v xml:space="preserve"> </v>
      </c>
      <c r="S82" s="128"/>
      <c r="T82" s="57"/>
      <c r="U82" s="85" t="str">
        <f t="shared" si="7"/>
        <v xml:space="preserve"> </v>
      </c>
      <c r="AD82" s="94" t="str">
        <f t="shared" si="8"/>
        <v xml:space="preserve"> </v>
      </c>
      <c r="AE82" s="94">
        <f t="shared" si="10"/>
        <v>0</v>
      </c>
      <c r="AF82" s="94">
        <f t="shared" si="9"/>
        <v>0</v>
      </c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M82" s="60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</row>
    <row r="83" spans="3:166" ht="37.5" customHeight="1" x14ac:dyDescent="0.2">
      <c r="C83" s="46"/>
      <c r="D83" s="48"/>
      <c r="E83" s="57"/>
      <c r="F83" s="57"/>
      <c r="G83" s="56"/>
      <c r="H83" s="44"/>
      <c r="I83" s="44"/>
      <c r="J83" s="44"/>
      <c r="K83" s="45">
        <f t="shared" si="2"/>
        <v>0</v>
      </c>
      <c r="L83" s="49" t="str">
        <f t="shared" si="6"/>
        <v xml:space="preserve"> </v>
      </c>
      <c r="M83" s="126"/>
      <c r="N83" s="48"/>
      <c r="O83" s="50" t="str">
        <f t="shared" si="3"/>
        <v xml:space="preserve"> </v>
      </c>
      <c r="P83" s="127"/>
      <c r="Q83" s="44"/>
      <c r="R83" s="51" t="str">
        <f t="shared" si="4"/>
        <v xml:space="preserve"> </v>
      </c>
      <c r="S83" s="128"/>
      <c r="T83" s="57"/>
      <c r="U83" s="85" t="str">
        <f t="shared" si="7"/>
        <v xml:space="preserve"> </v>
      </c>
      <c r="AD83" s="94" t="str">
        <f t="shared" si="8"/>
        <v xml:space="preserve"> </v>
      </c>
      <c r="AE83" s="94">
        <f t="shared" si="10"/>
        <v>0</v>
      </c>
      <c r="AF83" s="94">
        <f t="shared" si="9"/>
        <v>0</v>
      </c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M83" s="60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</row>
    <row r="84" spans="3:166" ht="37.5" customHeight="1" x14ac:dyDescent="0.2">
      <c r="C84" s="46"/>
      <c r="D84" s="48"/>
      <c r="E84" s="57"/>
      <c r="F84" s="57"/>
      <c r="G84" s="56"/>
      <c r="H84" s="44"/>
      <c r="I84" s="44"/>
      <c r="J84" s="44"/>
      <c r="K84" s="45">
        <f t="shared" si="2"/>
        <v>0</v>
      </c>
      <c r="L84" s="49" t="str">
        <f t="shared" si="6"/>
        <v xml:space="preserve"> </v>
      </c>
      <c r="M84" s="126"/>
      <c r="N84" s="48"/>
      <c r="O84" s="50" t="str">
        <f t="shared" si="3"/>
        <v xml:space="preserve"> </v>
      </c>
      <c r="P84" s="127"/>
      <c r="Q84" s="44"/>
      <c r="R84" s="51" t="str">
        <f t="shared" si="4"/>
        <v xml:space="preserve"> </v>
      </c>
      <c r="S84" s="128"/>
      <c r="T84" s="57"/>
      <c r="U84" s="85" t="str">
        <f t="shared" si="7"/>
        <v xml:space="preserve"> </v>
      </c>
      <c r="AD84" s="94" t="str">
        <f t="shared" si="8"/>
        <v xml:space="preserve"> </v>
      </c>
      <c r="AE84" s="94">
        <f t="shared" si="10"/>
        <v>0</v>
      </c>
      <c r="AF84" s="94">
        <f t="shared" si="9"/>
        <v>0</v>
      </c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M84" s="60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</row>
    <row r="85" spans="3:166" ht="37.5" customHeight="1" x14ac:dyDescent="0.2">
      <c r="C85" s="46"/>
      <c r="D85" s="48"/>
      <c r="E85" s="57"/>
      <c r="F85" s="57"/>
      <c r="G85" s="56"/>
      <c r="H85" s="44"/>
      <c r="I85" s="44"/>
      <c r="J85" s="44"/>
      <c r="K85" s="45">
        <f t="shared" si="2"/>
        <v>0</v>
      </c>
      <c r="L85" s="49" t="str">
        <f t="shared" si="6"/>
        <v xml:space="preserve"> </v>
      </c>
      <c r="M85" s="126"/>
      <c r="N85" s="48"/>
      <c r="O85" s="50" t="str">
        <f t="shared" si="3"/>
        <v xml:space="preserve"> </v>
      </c>
      <c r="P85" s="127"/>
      <c r="Q85" s="44"/>
      <c r="R85" s="51" t="str">
        <f t="shared" si="4"/>
        <v xml:space="preserve"> </v>
      </c>
      <c r="S85" s="128"/>
      <c r="T85" s="57"/>
      <c r="U85" s="85" t="str">
        <f t="shared" si="7"/>
        <v xml:space="preserve"> </v>
      </c>
      <c r="AD85" s="94" t="str">
        <f t="shared" si="8"/>
        <v xml:space="preserve"> </v>
      </c>
      <c r="AE85" s="94">
        <f t="shared" si="10"/>
        <v>0</v>
      </c>
      <c r="AF85" s="94">
        <f t="shared" si="9"/>
        <v>0</v>
      </c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M85" s="60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</row>
    <row r="86" spans="3:166" ht="37.5" customHeight="1" x14ac:dyDescent="0.2">
      <c r="C86" s="46"/>
      <c r="D86" s="48"/>
      <c r="E86" s="57"/>
      <c r="F86" s="57"/>
      <c r="G86" s="56"/>
      <c r="H86" s="44"/>
      <c r="I86" s="44"/>
      <c r="J86" s="44"/>
      <c r="K86" s="45">
        <f t="shared" si="2"/>
        <v>0</v>
      </c>
      <c r="L86" s="49" t="str">
        <f t="shared" si="6"/>
        <v xml:space="preserve"> </v>
      </c>
      <c r="M86" s="126"/>
      <c r="N86" s="48"/>
      <c r="O86" s="50" t="str">
        <f t="shared" si="3"/>
        <v xml:space="preserve"> </v>
      </c>
      <c r="P86" s="127"/>
      <c r="Q86" s="44"/>
      <c r="R86" s="51" t="str">
        <f t="shared" si="4"/>
        <v xml:space="preserve"> </v>
      </c>
      <c r="S86" s="128"/>
      <c r="T86" s="57"/>
      <c r="U86" s="85" t="str">
        <f t="shared" si="7"/>
        <v xml:space="preserve"> </v>
      </c>
      <c r="AD86" s="94" t="str">
        <f t="shared" si="8"/>
        <v xml:space="preserve"> </v>
      </c>
      <c r="AE86" s="94">
        <f t="shared" si="10"/>
        <v>0</v>
      </c>
      <c r="AF86" s="94">
        <f t="shared" si="9"/>
        <v>0</v>
      </c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M86" s="60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</row>
    <row r="87" spans="3:166" ht="37.5" customHeight="1" x14ac:dyDescent="0.2">
      <c r="C87" s="46"/>
      <c r="D87" s="48"/>
      <c r="E87" s="57"/>
      <c r="F87" s="57"/>
      <c r="G87" s="56"/>
      <c r="H87" s="44"/>
      <c r="I87" s="44"/>
      <c r="J87" s="44"/>
      <c r="K87" s="45">
        <f t="shared" si="2"/>
        <v>0</v>
      </c>
      <c r="L87" s="49" t="str">
        <f t="shared" si="6"/>
        <v xml:space="preserve"> </v>
      </c>
      <c r="M87" s="126"/>
      <c r="N87" s="48"/>
      <c r="O87" s="50" t="str">
        <f t="shared" si="3"/>
        <v xml:space="preserve"> </v>
      </c>
      <c r="P87" s="127"/>
      <c r="Q87" s="44"/>
      <c r="R87" s="51" t="str">
        <f t="shared" si="4"/>
        <v xml:space="preserve"> </v>
      </c>
      <c r="S87" s="128"/>
      <c r="T87" s="57"/>
      <c r="U87" s="85" t="str">
        <f t="shared" si="7"/>
        <v xml:space="preserve"> </v>
      </c>
      <c r="AD87" s="94" t="str">
        <f t="shared" si="8"/>
        <v xml:space="preserve"> </v>
      </c>
      <c r="AE87" s="94">
        <f t="shared" si="10"/>
        <v>0</v>
      </c>
      <c r="AF87" s="94">
        <f t="shared" si="9"/>
        <v>0</v>
      </c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M87" s="60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</row>
    <row r="88" spans="3:166" ht="37.5" customHeight="1" x14ac:dyDescent="0.2">
      <c r="C88" s="46"/>
      <c r="D88" s="48"/>
      <c r="E88" s="57"/>
      <c r="F88" s="57"/>
      <c r="G88" s="56"/>
      <c r="H88" s="44"/>
      <c r="I88" s="44"/>
      <c r="J88" s="44"/>
      <c r="K88" s="45">
        <f t="shared" si="2"/>
        <v>0</v>
      </c>
      <c r="L88" s="49" t="str">
        <f t="shared" si="6"/>
        <v xml:space="preserve"> </v>
      </c>
      <c r="M88" s="126"/>
      <c r="N88" s="48"/>
      <c r="O88" s="50" t="str">
        <f t="shared" si="3"/>
        <v xml:space="preserve"> </v>
      </c>
      <c r="P88" s="127"/>
      <c r="Q88" s="44"/>
      <c r="R88" s="51" t="str">
        <f t="shared" si="4"/>
        <v xml:space="preserve"> </v>
      </c>
      <c r="S88" s="128"/>
      <c r="T88" s="57"/>
      <c r="U88" s="85" t="str">
        <f t="shared" si="7"/>
        <v xml:space="preserve"> </v>
      </c>
      <c r="AD88" s="94" t="str">
        <f t="shared" si="8"/>
        <v xml:space="preserve"> </v>
      </c>
      <c r="AE88" s="94">
        <f t="shared" si="10"/>
        <v>0</v>
      </c>
      <c r="AF88" s="94">
        <f t="shared" si="9"/>
        <v>0</v>
      </c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M88" s="60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</row>
    <row r="89" spans="3:166" ht="37.5" customHeight="1" x14ac:dyDescent="0.2">
      <c r="C89" s="46"/>
      <c r="D89" s="48"/>
      <c r="E89" s="57"/>
      <c r="F89" s="57"/>
      <c r="G89" s="56"/>
      <c r="H89" s="44"/>
      <c r="I89" s="44"/>
      <c r="J89" s="44"/>
      <c r="K89" s="45">
        <f t="shared" si="2"/>
        <v>0</v>
      </c>
      <c r="L89" s="49" t="str">
        <f t="shared" si="6"/>
        <v xml:space="preserve"> </v>
      </c>
      <c r="M89" s="126"/>
      <c r="N89" s="48"/>
      <c r="O89" s="50" t="str">
        <f t="shared" si="3"/>
        <v xml:space="preserve"> </v>
      </c>
      <c r="P89" s="127"/>
      <c r="Q89" s="44"/>
      <c r="R89" s="51" t="str">
        <f t="shared" si="4"/>
        <v xml:space="preserve"> </v>
      </c>
      <c r="S89" s="128"/>
      <c r="T89" s="57"/>
      <c r="U89" s="85" t="str">
        <f t="shared" si="7"/>
        <v xml:space="preserve"> </v>
      </c>
      <c r="AD89" s="94" t="str">
        <f t="shared" si="8"/>
        <v xml:space="preserve"> </v>
      </c>
      <c r="AE89" s="94">
        <f t="shared" si="10"/>
        <v>0</v>
      </c>
      <c r="AF89" s="94">
        <f t="shared" si="9"/>
        <v>0</v>
      </c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M89" s="60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</row>
    <row r="90" spans="3:166" ht="37.5" customHeight="1" thickBot="1" x14ac:dyDescent="0.25">
      <c r="C90" s="52"/>
      <c r="D90" s="53"/>
      <c r="E90" s="53"/>
      <c r="F90" s="53"/>
      <c r="G90" s="53"/>
      <c r="H90" s="53"/>
      <c r="I90" s="53"/>
      <c r="J90" s="53"/>
      <c r="K90" s="54">
        <f>SUM(K69:K89)</f>
        <v>0</v>
      </c>
      <c r="L90" s="130">
        <f>AD90</f>
        <v>0</v>
      </c>
      <c r="M90" s="131"/>
      <c r="N90" s="53"/>
      <c r="O90" s="130">
        <f>AE90</f>
        <v>0</v>
      </c>
      <c r="P90" s="131"/>
      <c r="Q90" s="53"/>
      <c r="R90" s="130">
        <f>AF90</f>
        <v>0</v>
      </c>
      <c r="S90" s="131"/>
      <c r="T90" s="54">
        <f>SUM(T69:T89)</f>
        <v>0</v>
      </c>
      <c r="U90" s="54">
        <f>SUM(U69:U89)</f>
        <v>0</v>
      </c>
      <c r="AD90" s="94">
        <f>SUM(AD69:AD89)</f>
        <v>0</v>
      </c>
      <c r="AE90" s="94">
        <f>SUM(AE69:AE89)</f>
        <v>0</v>
      </c>
      <c r="AF90" s="94">
        <f>SUM(AF69:AF89)</f>
        <v>0</v>
      </c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M90" s="60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</row>
    <row r="91" spans="3:166" ht="12.75" customHeight="1" x14ac:dyDescent="0.2">
      <c r="D91" s="59"/>
      <c r="E91" s="59"/>
      <c r="F91" s="59"/>
      <c r="G91" s="59"/>
      <c r="H91" s="59"/>
      <c r="I91" s="59"/>
      <c r="J91" s="59"/>
      <c r="K91" s="59"/>
      <c r="L91" s="59"/>
      <c r="M91" s="124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M91" s="60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</row>
    <row r="92" spans="3:166" ht="6.75" customHeight="1" x14ac:dyDescent="0.2">
      <c r="D92" s="59"/>
      <c r="E92" s="59"/>
      <c r="F92" s="59"/>
      <c r="G92" s="59"/>
      <c r="H92" s="59"/>
      <c r="I92" s="59"/>
      <c r="J92" s="59"/>
      <c r="K92" s="59"/>
      <c r="L92" s="59"/>
      <c r="M92" s="124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M92" s="60"/>
      <c r="EY92" s="61"/>
    </row>
    <row r="93" spans="3:166" ht="5.25" customHeight="1" x14ac:dyDescent="0.2"/>
    <row r="94" spans="3:166" ht="31.5" customHeight="1" x14ac:dyDescent="0.2">
      <c r="C94" s="151" t="s">
        <v>76</v>
      </c>
      <c r="D94" s="152"/>
      <c r="E94" s="152"/>
      <c r="F94" s="152"/>
      <c r="G94" s="152"/>
      <c r="H94" s="152"/>
    </row>
    <row r="95" spans="3:166" ht="18" customHeight="1" thickBot="1" x14ac:dyDescent="0.25"/>
    <row r="96" spans="3:166" ht="46.5" customHeight="1" thickBot="1" x14ac:dyDescent="0.25">
      <c r="C96" s="153" t="s">
        <v>81</v>
      </c>
      <c r="D96" s="154"/>
      <c r="E96" s="86" t="s">
        <v>95</v>
      </c>
      <c r="F96" s="153" t="s">
        <v>66</v>
      </c>
      <c r="G96" s="154"/>
      <c r="H96" s="87" t="s">
        <v>98</v>
      </c>
    </row>
    <row r="97" spans="3:13" ht="21" customHeight="1" x14ac:dyDescent="0.2">
      <c r="C97" s="132"/>
      <c r="D97" s="133"/>
      <c r="E97" s="123"/>
      <c r="F97" s="160"/>
      <c r="G97" s="133"/>
      <c r="H97" s="88"/>
    </row>
    <row r="98" spans="3:13" ht="20.25" customHeight="1" x14ac:dyDescent="0.2">
      <c r="C98" s="132"/>
      <c r="D98" s="133"/>
      <c r="E98" s="57"/>
      <c r="F98" s="155"/>
      <c r="G98" s="156"/>
      <c r="H98" s="89"/>
    </row>
    <row r="99" spans="3:13" ht="22.5" customHeight="1" x14ac:dyDescent="0.2">
      <c r="C99" s="132"/>
      <c r="D99" s="133"/>
      <c r="E99" s="57"/>
      <c r="F99" s="155"/>
      <c r="G99" s="156"/>
      <c r="H99" s="89"/>
    </row>
    <row r="100" spans="3:13" ht="20.25" customHeight="1" x14ac:dyDescent="0.2">
      <c r="C100" s="132"/>
      <c r="D100" s="133"/>
      <c r="E100" s="57"/>
      <c r="F100" s="155"/>
      <c r="G100" s="156"/>
      <c r="H100" s="89"/>
    </row>
    <row r="101" spans="3:13" ht="17.25" customHeight="1" thickBot="1" x14ac:dyDescent="0.25">
      <c r="C101" s="132"/>
      <c r="D101" s="133"/>
      <c r="E101" s="57"/>
      <c r="F101" s="155"/>
      <c r="G101" s="156"/>
      <c r="H101" s="89"/>
    </row>
    <row r="102" spans="3:13" ht="15.75" thickBot="1" x14ac:dyDescent="0.25">
      <c r="C102" s="149"/>
      <c r="D102" s="150"/>
      <c r="E102" s="101"/>
      <c r="F102" s="150"/>
      <c r="G102" s="150"/>
      <c r="H102" s="90">
        <f>SUM(H97:H101)</f>
        <v>0</v>
      </c>
    </row>
    <row r="104" spans="3:13" ht="11.25" customHeight="1" x14ac:dyDescent="0.2"/>
    <row r="105" spans="3:13" ht="27" customHeight="1" thickBot="1" x14ac:dyDescent="0.25">
      <c r="C105" s="170" t="s">
        <v>77</v>
      </c>
      <c r="D105" s="171"/>
      <c r="E105" s="171"/>
      <c r="F105" s="171"/>
      <c r="G105" s="171"/>
      <c r="H105" s="171"/>
      <c r="I105" s="171"/>
      <c r="J105" s="171"/>
      <c r="K105" s="59"/>
      <c r="L105" s="59"/>
      <c r="M105" s="124"/>
    </row>
    <row r="106" spans="3:13" ht="13.5" customHeight="1" thickBot="1" x14ac:dyDescent="0.25">
      <c r="C106" s="110"/>
      <c r="D106" s="110"/>
      <c r="E106" s="110"/>
      <c r="F106" s="110"/>
      <c r="G106" s="110"/>
      <c r="H106" s="110"/>
      <c r="I106" s="110"/>
      <c r="J106" s="110"/>
      <c r="K106" s="111"/>
      <c r="L106" s="111"/>
      <c r="M106" s="111"/>
    </row>
    <row r="107" spans="3:13" ht="33" customHeight="1" thickBot="1" x14ac:dyDescent="0.25">
      <c r="C107" s="164" t="s">
        <v>13</v>
      </c>
      <c r="D107" s="165"/>
      <c r="E107" s="63">
        <f>$C21</f>
        <v>0</v>
      </c>
      <c r="F107" s="63">
        <f>C22</f>
        <v>0</v>
      </c>
      <c r="G107" s="63">
        <f>$C23</f>
        <v>0</v>
      </c>
      <c r="H107" s="63">
        <f>$C24</f>
        <v>0</v>
      </c>
      <c r="I107" s="63">
        <f>$C25</f>
        <v>0</v>
      </c>
      <c r="J107" s="92" t="s">
        <v>97</v>
      </c>
      <c r="K107" s="59"/>
      <c r="L107" s="59"/>
      <c r="M107" s="124"/>
    </row>
    <row r="108" spans="3:13" ht="33" customHeight="1" x14ac:dyDescent="0.2">
      <c r="C108" s="168" t="s">
        <v>82</v>
      </c>
      <c r="D108" s="169"/>
      <c r="E108" s="64">
        <f>G36</f>
        <v>0</v>
      </c>
      <c r="F108" s="58"/>
      <c r="G108" s="58"/>
      <c r="H108" s="58"/>
      <c r="I108" s="58"/>
      <c r="J108" s="64">
        <f>E108</f>
        <v>0</v>
      </c>
      <c r="K108" s="59"/>
      <c r="L108" s="59"/>
      <c r="M108" s="124"/>
    </row>
    <row r="109" spans="3:13" ht="33" customHeight="1" x14ac:dyDescent="0.2">
      <c r="C109" s="172" t="s">
        <v>83</v>
      </c>
      <c r="D109" s="173"/>
      <c r="E109" s="58"/>
      <c r="F109" s="64">
        <f xml:space="preserve"> SUMIF($C$36:$C$45,F107,$G$36:$H$45)</f>
        <v>0</v>
      </c>
      <c r="G109" s="64">
        <f xml:space="preserve"> SUMIF($C$36:$C$45,G107,$G$36:$H$45)</f>
        <v>0</v>
      </c>
      <c r="H109" s="64">
        <f xml:space="preserve"> SUMIF($C$36:$C$45,H107,$G$36:$H$45)</f>
        <v>0</v>
      </c>
      <c r="I109" s="64">
        <f xml:space="preserve"> SUMIF($C$36:$C$45,I107,$G$36:$H$45)</f>
        <v>0</v>
      </c>
      <c r="J109" s="64">
        <f>SUM(F109:I109)</f>
        <v>0</v>
      </c>
      <c r="K109" s="59"/>
      <c r="L109" s="59"/>
      <c r="M109" s="124"/>
    </row>
    <row r="110" spans="3:13" ht="33" customHeight="1" x14ac:dyDescent="0.2">
      <c r="C110" s="166" t="s">
        <v>84</v>
      </c>
      <c r="D110" s="167"/>
      <c r="E110" s="58"/>
      <c r="F110" s="112">
        <f xml:space="preserve"> SUMIF($C$51:$C$61,F107,$I$51:$I$61)</f>
        <v>0</v>
      </c>
      <c r="G110" s="112">
        <f xml:space="preserve"> SUMIF($C$51:$C$61,G107,$I$51:$I$61)</f>
        <v>0</v>
      </c>
      <c r="H110" s="112">
        <f xml:space="preserve"> SUMIF($C$51:$C$61,H107,$I$51:$I$61)</f>
        <v>0</v>
      </c>
      <c r="I110" s="112">
        <f xml:space="preserve"> SUMIF($C$51:$C$61,I107,$I$51:$I$61)</f>
        <v>0</v>
      </c>
      <c r="J110" s="64">
        <f>SUM(F110:I110)</f>
        <v>0</v>
      </c>
      <c r="K110" s="59"/>
      <c r="L110" s="59"/>
      <c r="M110" s="124"/>
    </row>
    <row r="111" spans="3:13" ht="33" customHeight="1" x14ac:dyDescent="0.2">
      <c r="C111" s="166" t="s">
        <v>85</v>
      </c>
      <c r="D111" s="167"/>
      <c r="E111" s="64">
        <f>L90</f>
        <v>0</v>
      </c>
      <c r="F111" s="58"/>
      <c r="G111" s="58"/>
      <c r="H111" s="58"/>
      <c r="I111" s="58"/>
      <c r="J111" s="64">
        <f>E111</f>
        <v>0</v>
      </c>
      <c r="K111" s="59"/>
      <c r="L111" s="59"/>
      <c r="M111" s="124"/>
    </row>
    <row r="112" spans="3:13" ht="33" customHeight="1" x14ac:dyDescent="0.2">
      <c r="C112" s="166" t="s">
        <v>86</v>
      </c>
      <c r="D112" s="167"/>
      <c r="E112" s="64">
        <f>O90</f>
        <v>0</v>
      </c>
      <c r="F112" s="58"/>
      <c r="G112" s="58"/>
      <c r="H112" s="58"/>
      <c r="I112" s="58"/>
      <c r="J112" s="64">
        <f t="shared" ref="J112:J114" si="11">E112</f>
        <v>0</v>
      </c>
      <c r="K112" s="59"/>
      <c r="L112" s="59"/>
      <c r="M112" s="124"/>
    </row>
    <row r="113" spans="3:13" ht="33" customHeight="1" x14ac:dyDescent="0.2">
      <c r="C113" s="172" t="s">
        <v>87</v>
      </c>
      <c r="D113" s="174"/>
      <c r="E113" s="64">
        <f>R90</f>
        <v>0</v>
      </c>
      <c r="F113" s="58"/>
      <c r="G113" s="58"/>
      <c r="H113" s="58"/>
      <c r="I113" s="58"/>
      <c r="J113" s="64">
        <f t="shared" si="11"/>
        <v>0</v>
      </c>
      <c r="K113" s="59"/>
      <c r="L113" s="59"/>
      <c r="M113" s="124"/>
    </row>
    <row r="114" spans="3:13" ht="33" customHeight="1" thickBot="1" x14ac:dyDescent="0.25">
      <c r="C114" s="166" t="s">
        <v>88</v>
      </c>
      <c r="D114" s="167"/>
      <c r="E114" s="64">
        <f>H102+T90</f>
        <v>0</v>
      </c>
      <c r="F114" s="58"/>
      <c r="G114" s="58"/>
      <c r="H114" s="58"/>
      <c r="I114" s="58"/>
      <c r="J114" s="64">
        <f t="shared" si="11"/>
        <v>0</v>
      </c>
      <c r="K114" s="59"/>
      <c r="L114" s="59"/>
      <c r="M114" s="124"/>
    </row>
    <row r="115" spans="3:13" ht="31.5" customHeight="1" thickBot="1" x14ac:dyDescent="0.25">
      <c r="C115" s="164" t="s">
        <v>100</v>
      </c>
      <c r="D115" s="165"/>
      <c r="E115" s="58">
        <f>SUM(E108:E114)</f>
        <v>0</v>
      </c>
      <c r="F115" s="58">
        <f>F109+F110</f>
        <v>0</v>
      </c>
      <c r="G115" s="58">
        <f t="shared" ref="G115:I115" si="12">G109+G110</f>
        <v>0</v>
      </c>
      <c r="H115" s="58">
        <f t="shared" si="12"/>
        <v>0</v>
      </c>
      <c r="I115" s="58">
        <f t="shared" si="12"/>
        <v>0</v>
      </c>
      <c r="J115" s="58">
        <f>SUM(J108:J114)</f>
        <v>0</v>
      </c>
      <c r="K115" s="59"/>
      <c r="L115" s="59"/>
      <c r="M115" s="124"/>
    </row>
  </sheetData>
  <sheetProtection algorithmName="SHA-512" hashValue="dy09CaWeZIx3gc9yYwYw2MKfSQqhL3DdJsmmnAw8XeQ+ObooItDiJ7h3XnlzQELrA0hVjpjj9OAFLcf55wVGmw==" saltValue="WI/Hixhk87O0rBCr0HaNAw==" spinCount="100000" sheet="1" objects="1" scenarios="1"/>
  <mergeCells count="35">
    <mergeCell ref="C33:G33"/>
    <mergeCell ref="C18:F18"/>
    <mergeCell ref="C94:H94"/>
    <mergeCell ref="C115:D115"/>
    <mergeCell ref="F102:G102"/>
    <mergeCell ref="C107:D107"/>
    <mergeCell ref="C112:D112"/>
    <mergeCell ref="C114:D114"/>
    <mergeCell ref="C108:D108"/>
    <mergeCell ref="C105:J105"/>
    <mergeCell ref="C109:D109"/>
    <mergeCell ref="C113:D113"/>
    <mergeCell ref="C111:D111"/>
    <mergeCell ref="C110:D110"/>
    <mergeCell ref="H14:Q16"/>
    <mergeCell ref="C102:D102"/>
    <mergeCell ref="C64:Q64"/>
    <mergeCell ref="F96:G96"/>
    <mergeCell ref="F99:G99"/>
    <mergeCell ref="F100:G100"/>
    <mergeCell ref="F101:G101"/>
    <mergeCell ref="C99:D99"/>
    <mergeCell ref="C48:H48"/>
    <mergeCell ref="C97:D97"/>
    <mergeCell ref="D15:G15"/>
    <mergeCell ref="C96:D96"/>
    <mergeCell ref="D14:G14"/>
    <mergeCell ref="C98:D98"/>
    <mergeCell ref="F97:G97"/>
    <mergeCell ref="F98:G98"/>
    <mergeCell ref="L90:M90"/>
    <mergeCell ref="O90:P90"/>
    <mergeCell ref="R90:S90"/>
    <mergeCell ref="C100:D100"/>
    <mergeCell ref="C101:D101"/>
  </mergeCells>
  <phoneticPr fontId="0" type="noConversion"/>
  <dataValidations xWindow="267" yWindow="816" count="16">
    <dataValidation type="textLength" showInputMessage="1" showErrorMessage="1" errorTitle="Eroare" error="_x000a_Va rugam completati corespunzator ERASMUS ID Code" prompt="ex. N OSLO01" sqref="B69:B89" xr:uid="{00000000-0002-0000-0000-00000E000000}">
      <formula1>8</formula1>
      <formula2>13</formula2>
    </dataValidation>
    <dataValidation type="whole" errorStyle="information" operator="greaterThan" sqref="L69:M89 O69:P89" xr:uid="{00000000-0002-0000-0000-00000F000000}">
      <formula1>500</formula1>
    </dataValidation>
    <dataValidation type="whole" allowBlank="1" showInputMessage="1" showErrorMessage="1" sqref="G16:G26 D19:F19 F16:F17 D17:E17" xr:uid="{00000000-0002-0000-0000-000011000000}">
      <formula1>6</formula1>
      <formula2>24</formula2>
    </dataValidation>
    <dataValidation type="list" allowBlank="1" showInputMessage="1" showErrorMessage="1" sqref="F67:G67 F92:G92" xr:uid="{00000000-0002-0000-0000-00000D000000}">
      <formula1>$EL$11:$EL$42</formula1>
    </dataValidation>
    <dataValidation type="list" errorStyle="information" showErrorMessage="1" errorTitle="Tara de destinatie" error="Se selecteaza codul tarii din lista." sqref="D69:D89" xr:uid="{00000000-0002-0000-0000-000010000000}">
      <formula1>$EL$11:$EL$46</formula1>
    </dataValidation>
    <dataValidation type="list" allowBlank="1" showInputMessage="1" showErrorMessage="1" sqref="C36:C45 C51:C61" xr:uid="{08072D7F-3413-4604-B2FA-CA8F4D6564B5}">
      <formula1>$C$21:$C$31</formula1>
    </dataValidation>
    <dataValidation type="list" allowBlank="1" showInputMessage="1" showErrorMessage="1" sqref="D22:D31" xr:uid="{8A67CE95-BA9E-43FF-9C6B-ED9E77941D7A}">
      <formula1>$EQ$8</formula1>
    </dataValidation>
    <dataValidation type="list" allowBlank="1" showInputMessage="1" showErrorMessage="1" sqref="C69:C89" xr:uid="{5EB33D97-4801-47DF-AFC1-AE50BEBB8FD4}">
      <formula1>$C$22:$C$31</formula1>
    </dataValidation>
    <dataValidation type="list" allowBlank="1" showInputMessage="1" showErrorMessage="1" sqref="E21:E31" xr:uid="{DA188825-D133-4F57-A883-C44AFDAD00AE}">
      <formula1>$EL$10:$EL$13</formula1>
    </dataValidation>
    <dataValidation type="list" allowBlank="1" showInputMessage="1" showErrorMessage="1" sqref="N69:N89" xr:uid="{66DA199F-D090-40CA-8E03-1566EFA22B4A}">
      <formula1>$ET$3:$ET$7</formula1>
    </dataValidation>
    <dataValidation type="whole" allowBlank="1" showInputMessage="1" showErrorMessage="1" sqref="D16" xr:uid="{10505DA0-8B27-4FBE-8A68-9882E15E9AA3}">
      <formula1>12</formula1>
      <formula2>24</formula2>
    </dataValidation>
    <dataValidation type="list" allowBlank="1" showInputMessage="1" showErrorMessage="1" promptTitle="Note:" prompt="Only for job shadowing, study visits and seminars " sqref="D37:D45" xr:uid="{78356449-145A-43B0-8BEC-92CAC87FD3F6}">
      <formula1>$EQ$8</formula1>
    </dataValidation>
    <dataValidation type="list" allowBlank="1" showInputMessage="1" showErrorMessage="1" sqref="C97:D101" xr:uid="{164A8AA0-CE6E-44A0-9F64-E4BBC53350AB}">
      <formula1>$C$21</formula1>
    </dataValidation>
    <dataValidation errorStyle="information" showInputMessage="1" errorTitle="Duration" error="Minimum 5 days - Maximum 30 days of activity+2 additional days for travel_x000a_" prompt="Please specify the duration for one participant mentioned in column &quot;Number of participants&quot; if it is the same for all participants._x000a_" sqref="H69:H89" xr:uid="{70F3B0A2-D744-4227-9908-0B4C1075F2F1}"/>
    <dataValidation type="list" allowBlank="1" showInputMessage="1" showErrorMessage="1" sqref="F69:F89" xr:uid="{17EBBE5A-58CB-40DE-9EC7-72A541C4F307}">
      <formula1>$EO$2:$EO$3</formula1>
    </dataValidation>
    <dataValidation type="list" allowBlank="1" showInputMessage="1" showErrorMessage="1" sqref="Q69:Q89" xr:uid="{7CF7D148-7149-4454-B113-1B8688AADFE0}">
      <formula1>$EM$2:$EM$3</formula1>
    </dataValidation>
  </dataValidations>
  <pageMargins left="0.25" right="0.25" top="0.75" bottom="0.75" header="0.3" footer="0.3"/>
  <pageSetup scale="42" fitToHeight="0" orientation="landscape" r:id="rId1"/>
  <headerFooter alignWithMargins="0">
    <oddFooter>&amp;LProjects in the field of school education&amp;CPage&amp;Pof&amp;N&amp;R2018 Call for Proposals (round 2)</oddFooter>
  </headerFooter>
  <rowBreaks count="2" manualBreakCount="2">
    <brk id="47" min="2" max="20" man="1"/>
    <brk id="86" min="2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65</xdr:row>
                    <xdr:rowOff>0</xdr:rowOff>
                  </from>
                  <to>
                    <xdr:col>3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Button 40">
              <controlPr defaultSize="0" print="0" autoFill="0" autoPict="0" macro="[0]!InsertRow_and_ColBformula">
                <anchor moveWithCells="1" sizeWithCells="1">
                  <from>
                    <xdr:col>2</xdr:col>
                    <xdr:colOff>57150</xdr:colOff>
                    <xdr:row>94</xdr:row>
                    <xdr:rowOff>0</xdr:rowOff>
                  </from>
                  <to>
                    <xdr:col>2</xdr:col>
                    <xdr:colOff>2638425</xdr:colOff>
                    <xdr:row>94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6" name="Button 437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7" name="Button 545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8" name="Button 547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48</xdr:row>
                    <xdr:rowOff>0</xdr:rowOff>
                  </from>
                  <to>
                    <xdr:col>3</xdr:col>
                    <xdr:colOff>0</xdr:colOff>
                    <xdr:row>48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67" yWindow="816" count="3">
        <x14:dataValidation type="list" allowBlank="1" showInputMessage="1" showErrorMessage="1" xr:uid="{00000000-0002-0000-0000-00001D000000}">
          <x14:formula1>
            <xm:f>INFO!$B$12:$B$13</xm:f>
          </x14:formula1>
          <xm:sqref>G68</xm:sqref>
        </x14:dataValidation>
        <x14:dataValidation type="list" allowBlank="1" showInputMessage="1" showErrorMessage="1" xr:uid="{00000000-0002-0000-0000-000018000000}">
          <x14:formula1>
            <xm:f>INFO!$C$3:$C$7</xm:f>
          </x14:formula1>
          <xm:sqref>N68</xm:sqref>
        </x14:dataValidation>
        <x14:dataValidation type="list" allowBlank="1" showInputMessage="1" showErrorMessage="1" promptTitle="Note" prompt="A mixed mobility represents a combination between a stuctured course and another type of activity: seminar, job shadowing, study visit." xr:uid="{CD9ECFB2-F87E-4472-8A2F-C6AA9B53D7AD}">
          <x14:formula1>
            <xm:f>INFO!$B$10:$B$14</xm:f>
          </x14:formula1>
          <xm:sqref>G69:G89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Q15"/>
  <sheetViews>
    <sheetView zoomScale="85" zoomScaleNormal="85" workbookViewId="0">
      <selection activeCell="B19" sqref="B19"/>
    </sheetView>
  </sheetViews>
  <sheetFormatPr defaultRowHeight="12.75" x14ac:dyDescent="0.2"/>
  <cols>
    <col min="1" max="1" width="5.28515625" customWidth="1"/>
    <col min="2" max="2" width="17.7109375" customWidth="1"/>
    <col min="3" max="3" width="59" customWidth="1"/>
    <col min="4" max="4" width="6.85546875" customWidth="1"/>
    <col min="5" max="5" width="4.85546875" customWidth="1"/>
    <col min="8" max="8" width="14" customWidth="1"/>
    <col min="9" max="9" width="14.42578125" customWidth="1"/>
    <col min="11" max="11" width="4.5703125" customWidth="1"/>
    <col min="12" max="12" width="16.28515625" customWidth="1"/>
    <col min="15" max="15" width="15.85546875" customWidth="1"/>
    <col min="16" max="16" width="10.28515625" customWidth="1"/>
    <col min="17" max="17" width="13.7109375" customWidth="1"/>
  </cols>
  <sheetData>
    <row r="1" spans="2:17" ht="13.5" thickBot="1" x14ac:dyDescent="0.25">
      <c r="L1" s="4"/>
      <c r="M1" s="5"/>
      <c r="N1" s="5"/>
      <c r="O1" s="5"/>
      <c r="P1" s="5"/>
      <c r="Q1" s="6"/>
    </row>
    <row r="2" spans="2:17" ht="26.25" thickBot="1" x14ac:dyDescent="0.25">
      <c r="B2" s="33" t="s">
        <v>22</v>
      </c>
      <c r="C2" s="34" t="s">
        <v>25</v>
      </c>
      <c r="D2" s="35" t="s">
        <v>12</v>
      </c>
      <c r="L2" s="7" t="s">
        <v>16</v>
      </c>
      <c r="M2" s="11" t="s">
        <v>46</v>
      </c>
      <c r="N2" s="2"/>
      <c r="O2" s="11"/>
      <c r="P2" s="2"/>
      <c r="Q2" s="8"/>
    </row>
    <row r="3" spans="2:17" x14ac:dyDescent="0.2">
      <c r="B3" s="36" t="s">
        <v>26</v>
      </c>
      <c r="C3" s="37" t="s">
        <v>23</v>
      </c>
      <c r="D3" s="38">
        <v>180</v>
      </c>
      <c r="L3" s="9" t="s">
        <v>10</v>
      </c>
      <c r="M3" s="10" t="s">
        <v>2</v>
      </c>
      <c r="N3" s="25"/>
      <c r="O3" s="25"/>
      <c r="P3" s="25"/>
      <c r="Q3" s="26"/>
    </row>
    <row r="4" spans="2:17" x14ac:dyDescent="0.2">
      <c r="B4" s="19" t="s">
        <v>28</v>
      </c>
      <c r="C4" s="3" t="s">
        <v>27</v>
      </c>
      <c r="D4" s="17">
        <v>275</v>
      </c>
      <c r="L4" s="9" t="s">
        <v>11</v>
      </c>
      <c r="M4" s="10" t="s">
        <v>0</v>
      </c>
      <c r="N4" s="25"/>
      <c r="O4" s="25"/>
      <c r="P4" s="25"/>
      <c r="Q4" s="26"/>
    </row>
    <row r="5" spans="2:17" x14ac:dyDescent="0.2">
      <c r="B5" s="19" t="s">
        <v>30</v>
      </c>
      <c r="C5" s="3" t="s">
        <v>29</v>
      </c>
      <c r="D5" s="17">
        <v>360</v>
      </c>
      <c r="L5" s="9" t="s">
        <v>9</v>
      </c>
      <c r="M5" s="10" t="s">
        <v>1</v>
      </c>
      <c r="N5" s="25"/>
      <c r="O5" s="25"/>
      <c r="P5" s="25"/>
      <c r="Q5" s="26"/>
    </row>
    <row r="6" spans="2:17" x14ac:dyDescent="0.2">
      <c r="B6" s="19" t="s">
        <v>32</v>
      </c>
      <c r="C6" s="3" t="s">
        <v>31</v>
      </c>
      <c r="D6" s="17">
        <v>530</v>
      </c>
      <c r="L6" s="9"/>
      <c r="M6" s="10"/>
      <c r="N6" s="25"/>
      <c r="O6" s="25"/>
      <c r="P6" s="25"/>
      <c r="Q6" s="26"/>
    </row>
    <row r="7" spans="2:17" ht="13.5" thickBot="1" x14ac:dyDescent="0.25">
      <c r="B7" s="39" t="s">
        <v>34</v>
      </c>
      <c r="C7" s="40" t="s">
        <v>33</v>
      </c>
      <c r="D7" s="18">
        <v>820</v>
      </c>
      <c r="L7" s="9"/>
      <c r="M7" s="10"/>
      <c r="N7" s="25"/>
      <c r="O7" s="25"/>
      <c r="P7" s="25"/>
      <c r="Q7" s="26"/>
    </row>
    <row r="8" spans="2:17" ht="13.5" thickBot="1" x14ac:dyDescent="0.25">
      <c r="L8" s="9"/>
      <c r="M8" s="10"/>
      <c r="N8" s="25"/>
      <c r="O8" s="25"/>
      <c r="P8" s="25"/>
      <c r="Q8" s="26"/>
    </row>
    <row r="9" spans="2:17" x14ac:dyDescent="0.2">
      <c r="B9" s="4" t="s">
        <v>36</v>
      </c>
      <c r="C9" s="12"/>
      <c r="L9" s="9"/>
      <c r="M9" s="10"/>
      <c r="N9" s="25"/>
      <c r="O9" s="25"/>
      <c r="P9" s="25"/>
      <c r="Q9" s="26"/>
    </row>
    <row r="10" spans="2:17" x14ac:dyDescent="0.2">
      <c r="B10" s="13" t="s">
        <v>61</v>
      </c>
      <c r="C10" s="14"/>
      <c r="L10" s="9"/>
      <c r="M10" s="10"/>
      <c r="N10" s="25"/>
      <c r="O10" s="25"/>
      <c r="P10" s="25"/>
      <c r="Q10" s="26"/>
    </row>
    <row r="11" spans="2:17" x14ac:dyDescent="0.2">
      <c r="B11" s="13" t="s">
        <v>62</v>
      </c>
      <c r="C11" s="14"/>
      <c r="L11" s="9"/>
      <c r="M11" s="10"/>
      <c r="N11" s="25"/>
      <c r="O11" s="25"/>
      <c r="P11" s="25"/>
      <c r="Q11" s="26"/>
    </row>
    <row r="12" spans="2:17" x14ac:dyDescent="0.2">
      <c r="B12" s="15" t="s">
        <v>63</v>
      </c>
      <c r="C12" s="27"/>
      <c r="L12" s="9"/>
      <c r="M12" s="10"/>
      <c r="N12" s="25"/>
      <c r="O12" s="25"/>
      <c r="P12" s="25"/>
      <c r="Q12" s="26"/>
    </row>
    <row r="13" spans="2:17" x14ac:dyDescent="0.2">
      <c r="B13" s="13" t="s">
        <v>64</v>
      </c>
      <c r="C13" s="16"/>
      <c r="L13" s="9"/>
      <c r="M13" s="10"/>
      <c r="N13" s="25"/>
      <c r="O13" s="25"/>
      <c r="P13" s="25"/>
      <c r="Q13" s="26"/>
    </row>
    <row r="14" spans="2:17" x14ac:dyDescent="0.2">
      <c r="B14" s="13" t="s">
        <v>73</v>
      </c>
      <c r="C14" s="28"/>
      <c r="L14" s="9" t="s">
        <v>8</v>
      </c>
      <c r="M14" s="10" t="s">
        <v>3</v>
      </c>
      <c r="N14" s="25"/>
      <c r="O14" s="25"/>
      <c r="P14" s="25"/>
      <c r="Q14" s="26"/>
    </row>
    <row r="15" spans="2:17" ht="13.5" thickBot="1" x14ac:dyDescent="0.25">
      <c r="B15" s="29"/>
      <c r="C15" s="30"/>
      <c r="L15" s="9"/>
      <c r="M15" s="10"/>
      <c r="N15" s="25"/>
      <c r="O15" s="25"/>
      <c r="P15" s="25"/>
      <c r="Q1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Project budget</vt:lpstr>
      <vt:lpstr>INFO</vt:lpstr>
      <vt:lpstr>INFO!DIST</vt:lpstr>
      <vt:lpstr>DIST</vt:lpstr>
      <vt:lpstr>INFO!Distance</vt:lpstr>
      <vt:lpstr>Mobility</vt:lpstr>
      <vt:lpstr>'Project budget'!Print_Area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Magdalena Manea</cp:lastModifiedBy>
  <cp:lastPrinted>2019-10-09T12:04:00Z</cp:lastPrinted>
  <dcterms:created xsi:type="dcterms:W3CDTF">2013-07-03T13:59:50Z</dcterms:created>
  <dcterms:modified xsi:type="dcterms:W3CDTF">2019-10-09T13:35:58Z</dcterms:modified>
</cp:coreProperties>
</file>